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166A5CD6-4E4E-413C-BD83-31BE80CE1F12}" revIDLastSave="0" xr10:uidLastSave="{00000000-0000-0000-0000-000000000000}"/>
  <bookViews>
    <workbookView tabRatio="815" xr2:uid="{00000000-000D-0000-FFFF-FFFF00000000}" windowHeight="15720" windowWidth="29040" xWindow="23880" yWindow="-3900"/>
  </bookViews>
  <sheets>
    <sheet r:id="rId1" name="目次" sheetId="17"/>
    <sheet r:id="rId2" name="商業１" sheetId="28"/>
    <sheet r:id="rId3" name="商業２ " sheetId="29"/>
    <sheet r:id="rId4" name="商業３" sheetId="30"/>
    <sheet r:id="rId5" name="商業４（道内）" sheetId="31"/>
    <sheet r:id="rId6" name="商業a" sheetId="19"/>
    <sheet r:id="rId7" name="商業b" sheetId="1"/>
    <sheet r:id="rId8" name="商業c" sheetId="20"/>
    <sheet r:id="rId9" name="貿易1" sheetId="34"/>
    <sheet r:id="rId10" name="貿易2" sheetId="35"/>
  </sheets>
  <definedNames>
    <definedName localSheetId="1" name="_xlnm.Print_Area">商業１!$A$1:$N$85</definedName>
    <definedName localSheetId="2" name="_xlnm.Print_Area">'商業２ '!$A$1:$Q$48</definedName>
    <definedName localSheetId="6" name="_xlnm.Print_Area">商業b!$A$1:$Q$35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74" i="35" l="1"/>
  <c r="C71" i="35"/>
  <c r="F68" i="35"/>
  <c r="C68" i="35"/>
  <c r="C65" i="35"/>
  <c r="C62" i="35"/>
  <c r="C59" i="35"/>
  <c r="F57" i="35"/>
  <c r="C56" i="35"/>
  <c r="C53" i="35"/>
  <c r="F51" i="35"/>
  <c r="C49" i="35"/>
  <c r="F48" i="35"/>
  <c r="F45" i="35"/>
  <c r="C45" i="35"/>
  <c r="F42" i="35"/>
  <c r="C42" i="35"/>
  <c r="F39" i="35"/>
  <c r="F36" i="35"/>
  <c r="C36" i="35"/>
  <c r="F33" i="35"/>
  <c r="C32" i="35"/>
  <c r="C29" i="35"/>
  <c r="F28" i="35"/>
  <c r="C26" i="35"/>
  <c r="F25" i="35"/>
  <c r="C23" i="35"/>
  <c r="F21" i="35"/>
  <c r="C20" i="35"/>
  <c r="C15" i="35"/>
  <c r="C11" i="35"/>
  <c r="F9" i="35"/>
  <c r="C6" i="35"/>
  <c r="C4" i="35" s="1"/>
  <c r="F5" i="35"/>
  <c r="C69" i="34"/>
  <c r="C66" i="34"/>
  <c r="C63" i="34"/>
  <c r="C60" i="34"/>
  <c r="C54" i="34"/>
  <c r="C51" i="34"/>
  <c r="C48" i="34"/>
  <c r="C45" i="34"/>
  <c r="C42" i="34"/>
  <c r="C39" i="34"/>
  <c r="C36" i="34"/>
  <c r="C33" i="34"/>
  <c r="C30" i="34"/>
  <c r="C27" i="34"/>
  <c r="C23" i="34"/>
  <c r="C20" i="34"/>
  <c r="C17" i="34"/>
  <c r="C14" i="34"/>
  <c r="C11" i="34"/>
  <c r="C8" i="34"/>
  <c r="C6" i="34" l="1"/>
  <c r="I51" i="30" l="1"/>
  <c r="E51" i="30"/>
  <c r="E54" i="29"/>
  <c r="P54" i="29"/>
  <c r="O54" i="29"/>
  <c r="N54" i="29"/>
  <c r="M54" i="29"/>
  <c r="L54" i="29"/>
  <c r="K54" i="29"/>
  <c r="J54" i="29"/>
  <c r="I54" i="29"/>
  <c r="H54" i="29"/>
  <c r="G54" i="29"/>
  <c r="F54" i="29"/>
  <c r="E8" i="20" l="1"/>
  <c r="E6" i="20" s="1"/>
  <c r="I8" i="20"/>
  <c r="I6" i="20"/>
  <c r="E18" i="20"/>
  <c r="E16" i="20" s="1"/>
  <c r="I18" i="20"/>
  <c r="I16" i="20" s="1"/>
  <c r="I26" i="20"/>
  <c r="E28" i="20"/>
  <c r="E26" i="20" s="1"/>
  <c r="I28" i="20"/>
  <c r="H7" i="1"/>
  <c r="I7" i="1"/>
  <c r="J7" i="1"/>
  <c r="K7" i="1"/>
  <c r="L7" i="1"/>
  <c r="M7" i="1"/>
  <c r="N7" i="1"/>
  <c r="O7" i="1"/>
  <c r="P7" i="1"/>
  <c r="Q7" i="1"/>
  <c r="E8" i="1"/>
  <c r="F9" i="1"/>
  <c r="F7" i="1" s="1"/>
  <c r="G9" i="1"/>
  <c r="G7" i="1"/>
  <c r="E10" i="1"/>
  <c r="E9" i="1" s="1"/>
  <c r="E11" i="1"/>
  <c r="E12" i="1"/>
  <c r="E13" i="1"/>
  <c r="E14" i="1"/>
  <c r="E15" i="1"/>
  <c r="F17" i="1"/>
  <c r="E18" i="1"/>
  <c r="F19" i="1"/>
  <c r="G19" i="1"/>
  <c r="G17" i="1"/>
  <c r="H19" i="1"/>
  <c r="H17" i="1"/>
  <c r="I19" i="1"/>
  <c r="I17" i="1"/>
  <c r="J19" i="1"/>
  <c r="J17" i="1" s="1"/>
  <c r="K19" i="1"/>
  <c r="K17" i="1"/>
  <c r="L19" i="1"/>
  <c r="L17" i="1"/>
  <c r="M19" i="1"/>
  <c r="M17" i="1"/>
  <c r="N19" i="1"/>
  <c r="N17" i="1" s="1"/>
  <c r="O19" i="1"/>
  <c r="O17" i="1"/>
  <c r="P19" i="1"/>
  <c r="P17" i="1"/>
  <c r="Q19" i="1"/>
  <c r="Q17" i="1" s="1"/>
  <c r="E20" i="1"/>
  <c r="E21" i="1"/>
  <c r="E19" i="1" s="1"/>
  <c r="E17" i="1" s="1"/>
  <c r="E22" i="1"/>
  <c r="E23" i="1"/>
  <c r="E24" i="1"/>
  <c r="E25" i="1"/>
  <c r="I27" i="1"/>
  <c r="M27" i="1"/>
  <c r="Q27" i="1"/>
  <c r="E28" i="1"/>
  <c r="F29" i="1"/>
  <c r="F27" i="1"/>
  <c r="G29" i="1"/>
  <c r="G27" i="1"/>
  <c r="H29" i="1"/>
  <c r="H27" i="1"/>
  <c r="I29" i="1"/>
  <c r="J29" i="1"/>
  <c r="J27" i="1"/>
  <c r="K29" i="1"/>
  <c r="K27" i="1"/>
  <c r="L29" i="1"/>
  <c r="L27" i="1" s="1"/>
  <c r="M29" i="1"/>
  <c r="N29" i="1"/>
  <c r="N27" i="1"/>
  <c r="O29" i="1"/>
  <c r="O27" i="1"/>
  <c r="P29" i="1"/>
  <c r="P27" i="1"/>
  <c r="Q29" i="1"/>
  <c r="E30" i="1"/>
  <c r="E29" i="1"/>
  <c r="E27" i="1" s="1"/>
  <c r="E31" i="1"/>
  <c r="E32" i="1"/>
  <c r="E33" i="1"/>
  <c r="E34" i="1"/>
  <c r="E35" i="1"/>
  <c r="F9" i="19"/>
  <c r="G9" i="19"/>
  <c r="H9" i="19"/>
  <c r="H8" i="19"/>
  <c r="H6" i="19" s="1"/>
  <c r="I9" i="19"/>
  <c r="I8" i="19" s="1"/>
  <c r="I6" i="19" s="1"/>
  <c r="J9" i="19"/>
  <c r="K9" i="19"/>
  <c r="K8" i="19" s="1"/>
  <c r="L9" i="19"/>
  <c r="M9" i="19"/>
  <c r="F11" i="19"/>
  <c r="F8" i="19" s="1"/>
  <c r="G11" i="19"/>
  <c r="G8" i="19" s="1"/>
  <c r="H11" i="19"/>
  <c r="I11" i="19"/>
  <c r="J11" i="19"/>
  <c r="K11" i="19"/>
  <c r="L11" i="19"/>
  <c r="L8" i="19" s="1"/>
  <c r="M11" i="19"/>
  <c r="F14" i="19"/>
  <c r="G14" i="19"/>
  <c r="H14" i="19"/>
  <c r="I14" i="19"/>
  <c r="J14" i="19"/>
  <c r="J8" i="19" s="1"/>
  <c r="J6" i="19" s="1"/>
  <c r="K14" i="19"/>
  <c r="L14" i="19"/>
  <c r="M14" i="19"/>
  <c r="F17" i="19"/>
  <c r="G17" i="19"/>
  <c r="H17" i="19"/>
  <c r="I17" i="19"/>
  <c r="J17" i="19"/>
  <c r="K17" i="19"/>
  <c r="L17" i="19"/>
  <c r="M17" i="19"/>
  <c r="M8" i="19" s="1"/>
  <c r="M6" i="19" s="1"/>
  <c r="F22" i="19"/>
  <c r="G22" i="19"/>
  <c r="H22" i="19"/>
  <c r="I22" i="19"/>
  <c r="J22" i="19"/>
  <c r="K22" i="19"/>
  <c r="L22" i="19"/>
  <c r="M22" i="19"/>
  <c r="F27" i="19"/>
  <c r="G27" i="19"/>
  <c r="H27" i="19"/>
  <c r="I27" i="19"/>
  <c r="J27" i="19"/>
  <c r="K27" i="19"/>
  <c r="L27" i="19"/>
  <c r="M27" i="19"/>
  <c r="F33" i="19"/>
  <c r="G33" i="19"/>
  <c r="G32" i="19" s="1"/>
  <c r="H33" i="19"/>
  <c r="I33" i="19"/>
  <c r="J33" i="19"/>
  <c r="J32" i="19"/>
  <c r="K33" i="19"/>
  <c r="K32" i="19" s="1"/>
  <c r="L33" i="19"/>
  <c r="M33" i="19"/>
  <c r="M32" i="19" s="1"/>
  <c r="F36" i="19"/>
  <c r="F32" i="19" s="1"/>
  <c r="G36" i="19"/>
  <c r="H36" i="19"/>
  <c r="H32" i="19" s="1"/>
  <c r="I36" i="19"/>
  <c r="J36" i="19"/>
  <c r="K36" i="19"/>
  <c r="L36" i="19"/>
  <c r="L32" i="19" s="1"/>
  <c r="M36" i="19"/>
  <c r="F42" i="19"/>
  <c r="G42" i="19"/>
  <c r="H42" i="19"/>
  <c r="I42" i="19"/>
  <c r="J42" i="19"/>
  <c r="K42" i="19"/>
  <c r="L42" i="19"/>
  <c r="M42" i="19"/>
  <c r="F51" i="19"/>
  <c r="G51" i="19"/>
  <c r="H51" i="19"/>
  <c r="I51" i="19"/>
  <c r="J51" i="19"/>
  <c r="K51" i="19"/>
  <c r="L51" i="19"/>
  <c r="M51" i="19"/>
  <c r="F54" i="19"/>
  <c r="G54" i="19"/>
  <c r="H54" i="19"/>
  <c r="I54" i="19"/>
  <c r="I32" i="19" s="1"/>
  <c r="J54" i="19"/>
  <c r="K54" i="19"/>
  <c r="L54" i="19"/>
  <c r="M54" i="19"/>
  <c r="F58" i="19"/>
  <c r="G58" i="19"/>
  <c r="H58" i="19"/>
  <c r="I58" i="19"/>
  <c r="J58" i="19"/>
  <c r="K58" i="19"/>
  <c r="L58" i="19"/>
  <c r="M58" i="19"/>
  <c r="F44" i="31"/>
  <c r="G44" i="31"/>
  <c r="H44" i="31"/>
  <c r="I44" i="31"/>
  <c r="J44" i="31"/>
  <c r="K44" i="31"/>
  <c r="L44" i="31"/>
  <c r="M44" i="31"/>
  <c r="N44" i="31"/>
  <c r="O44" i="31"/>
  <c r="P44" i="31"/>
  <c r="Q44" i="31"/>
  <c r="E9" i="30"/>
  <c r="E7" i="30"/>
  <c r="I9" i="30"/>
  <c r="I7" i="30" s="1"/>
  <c r="E20" i="30"/>
  <c r="E18" i="30"/>
  <c r="I20" i="30"/>
  <c r="I18" i="30" s="1"/>
  <c r="E31" i="30"/>
  <c r="E29" i="30"/>
  <c r="I31" i="30"/>
  <c r="I29" i="30"/>
  <c r="E40" i="30"/>
  <c r="I40" i="30"/>
  <c r="F8" i="29"/>
  <c r="E9" i="29"/>
  <c r="F10" i="29"/>
  <c r="G10" i="29"/>
  <c r="G8" i="29"/>
  <c r="H10" i="29"/>
  <c r="H8" i="29"/>
  <c r="I10" i="29"/>
  <c r="I8" i="29" s="1"/>
  <c r="J10" i="29"/>
  <c r="J8" i="29" s="1"/>
  <c r="K10" i="29"/>
  <c r="K8" i="29"/>
  <c r="L10" i="29"/>
  <c r="L8" i="29" s="1"/>
  <c r="M10" i="29"/>
  <c r="M8" i="29" s="1"/>
  <c r="N10" i="29"/>
  <c r="N8" i="29" s="1"/>
  <c r="O10" i="29"/>
  <c r="O8" i="29" s="1"/>
  <c r="P10" i="29"/>
  <c r="P8" i="29"/>
  <c r="Q10" i="29"/>
  <c r="Q8" i="29"/>
  <c r="E11" i="29"/>
  <c r="E12" i="29"/>
  <c r="E13" i="29"/>
  <c r="E14" i="29"/>
  <c r="E15" i="29"/>
  <c r="E16" i="29"/>
  <c r="E20" i="29"/>
  <c r="F21" i="29"/>
  <c r="F19" i="29" s="1"/>
  <c r="G21" i="29"/>
  <c r="G19" i="29" s="1"/>
  <c r="H21" i="29"/>
  <c r="H19" i="29" s="1"/>
  <c r="I21" i="29"/>
  <c r="I19" i="29" s="1"/>
  <c r="J21" i="29"/>
  <c r="J19" i="29" s="1"/>
  <c r="K21" i="29"/>
  <c r="K19" i="29"/>
  <c r="L21" i="29"/>
  <c r="L19" i="29"/>
  <c r="M21" i="29"/>
  <c r="M19" i="29" s="1"/>
  <c r="N21" i="29"/>
  <c r="N19" i="29" s="1"/>
  <c r="O21" i="29"/>
  <c r="O19" i="29" s="1"/>
  <c r="P21" i="29"/>
  <c r="P19" i="29" s="1"/>
  <c r="Q21" i="29"/>
  <c r="Q19" i="29" s="1"/>
  <c r="E22" i="29"/>
  <c r="E23" i="29"/>
  <c r="E24" i="29"/>
  <c r="E25" i="29"/>
  <c r="E26" i="29"/>
  <c r="E27" i="29"/>
  <c r="E31" i="29"/>
  <c r="F32" i="29"/>
  <c r="F30" i="29" s="1"/>
  <c r="G32" i="29"/>
  <c r="G30" i="29"/>
  <c r="H32" i="29"/>
  <c r="H30" i="29" s="1"/>
  <c r="I32" i="29"/>
  <c r="I30" i="29" s="1"/>
  <c r="J32" i="29"/>
  <c r="J30" i="29"/>
  <c r="K32" i="29"/>
  <c r="K30" i="29" s="1"/>
  <c r="L32" i="29"/>
  <c r="L30" i="29" s="1"/>
  <c r="M32" i="29"/>
  <c r="M30" i="29" s="1"/>
  <c r="N32" i="29"/>
  <c r="N30" i="29" s="1"/>
  <c r="O32" i="29"/>
  <c r="O30" i="29" s="1"/>
  <c r="P32" i="29"/>
  <c r="P30" i="29" s="1"/>
  <c r="Q32" i="29"/>
  <c r="Q30" i="29" s="1"/>
  <c r="E33" i="29"/>
  <c r="E34" i="29"/>
  <c r="E35" i="29"/>
  <c r="E36" i="29"/>
  <c r="E37" i="29"/>
  <c r="E38" i="29"/>
  <c r="E42" i="29"/>
  <c r="F43" i="29"/>
  <c r="F41" i="29" s="1"/>
  <c r="G43" i="29"/>
  <c r="G41" i="29" s="1"/>
  <c r="H43" i="29"/>
  <c r="H41" i="29" s="1"/>
  <c r="I43" i="29"/>
  <c r="I41" i="29" s="1"/>
  <c r="J43" i="29"/>
  <c r="J41" i="29"/>
  <c r="K43" i="29"/>
  <c r="K41" i="29" s="1"/>
  <c r="L43" i="29"/>
  <c r="L41" i="29" s="1"/>
  <c r="M43" i="29"/>
  <c r="M41" i="29" s="1"/>
  <c r="N43" i="29"/>
  <c r="N41" i="29"/>
  <c r="O43" i="29"/>
  <c r="O41" i="29" s="1"/>
  <c r="P43" i="29"/>
  <c r="P41" i="29"/>
  <c r="E44" i="29"/>
  <c r="E43" i="29" s="1"/>
  <c r="E41" i="29" s="1"/>
  <c r="E45" i="29"/>
  <c r="E46" i="29"/>
  <c r="E47" i="29"/>
  <c r="E48" i="29"/>
  <c r="E49" i="29"/>
  <c r="K6" i="19" l="1"/>
  <c r="L6" i="19"/>
  <c r="E7" i="1"/>
  <c r="G6" i="19"/>
  <c r="F6" i="19"/>
  <c r="E10" i="29"/>
  <c r="E8" i="29" s="1"/>
  <c r="E21" i="29"/>
  <c r="E19" i="29" s="1"/>
  <c r="E32" i="29"/>
  <c r="E30" i="29" s="1"/>
</calcChain>
</file>

<file path=xl/sharedStrings.xml><?xml version="1.0" encoding="utf-8"?>
<sst xmlns="http://schemas.openxmlformats.org/spreadsheetml/2006/main" count="849" uniqueCount="331">
  <si>
    <t>従業者数</t>
    <rPh sb="0" eb="4">
      <t>ジュウギョウシャスウ</t>
    </rPh>
    <phoneticPr fontId="3"/>
  </si>
  <si>
    <t>年間商品販売額</t>
    <rPh sb="0" eb="2">
      <t>ネンカン</t>
    </rPh>
    <rPh sb="2" eb="4">
      <t>ショウヒン</t>
    </rPh>
    <rPh sb="4" eb="7">
      <t>ハンバイガク</t>
    </rPh>
    <phoneticPr fontId="3"/>
  </si>
  <si>
    <t>各種商品卸売業</t>
    <rPh sb="0" eb="2">
      <t>カクシュ</t>
    </rPh>
    <rPh sb="2" eb="4">
      <t>ショウヒン</t>
    </rPh>
    <rPh sb="4" eb="7">
      <t>オロシウリギョウ</t>
    </rPh>
    <phoneticPr fontId="3"/>
  </si>
  <si>
    <t>繊維・衣服等卸売業</t>
    <rPh sb="0" eb="2">
      <t>センイ</t>
    </rPh>
    <rPh sb="3" eb="5">
      <t>イフク</t>
    </rPh>
    <rPh sb="5" eb="6">
      <t>ナド</t>
    </rPh>
    <rPh sb="6" eb="9">
      <t>オロシウリギョウ</t>
    </rPh>
    <phoneticPr fontId="3"/>
  </si>
  <si>
    <t>繊維品卸売業</t>
    <rPh sb="0" eb="3">
      <t>センイヒン</t>
    </rPh>
    <rPh sb="3" eb="6">
      <t>オロシウリギョウ</t>
    </rPh>
    <phoneticPr fontId="3"/>
  </si>
  <si>
    <t>飲食料品卸売業</t>
    <rPh sb="0" eb="4">
      <t>インショクリョウヒン</t>
    </rPh>
    <rPh sb="4" eb="7">
      <t>オロシウリギョウ</t>
    </rPh>
    <phoneticPr fontId="3"/>
  </si>
  <si>
    <t>農畜産物・水産物卸売業</t>
    <rPh sb="0" eb="1">
      <t>ノウ</t>
    </rPh>
    <rPh sb="1" eb="4">
      <t>チクサンブツ</t>
    </rPh>
    <rPh sb="5" eb="8">
      <t>スイサンブツ</t>
    </rPh>
    <rPh sb="8" eb="11">
      <t>オロシウリギョウ</t>
    </rPh>
    <phoneticPr fontId="3"/>
  </si>
  <si>
    <t>食料・飲料卸売業</t>
    <rPh sb="0" eb="2">
      <t>ショクリョウ</t>
    </rPh>
    <rPh sb="3" eb="5">
      <t>インリョウ</t>
    </rPh>
    <rPh sb="5" eb="8">
      <t>オロシウリギョウ</t>
    </rPh>
    <phoneticPr fontId="3"/>
  </si>
  <si>
    <t>建築材料卸売業</t>
    <rPh sb="0" eb="4">
      <t>ケンチクザイリョウ</t>
    </rPh>
    <rPh sb="4" eb="7">
      <t>オロシウリギョウ</t>
    </rPh>
    <phoneticPr fontId="3"/>
  </si>
  <si>
    <t>化学製品卸売業</t>
    <rPh sb="0" eb="4">
      <t>カガクセイヒン</t>
    </rPh>
    <rPh sb="4" eb="7">
      <t>オロシウリギョウ</t>
    </rPh>
    <phoneticPr fontId="3"/>
  </si>
  <si>
    <t>鉱物・金属材料卸売業</t>
    <rPh sb="0" eb="2">
      <t>コウブツ</t>
    </rPh>
    <rPh sb="3" eb="5">
      <t>キンゾク</t>
    </rPh>
    <rPh sb="5" eb="7">
      <t>ザイリョウ</t>
    </rPh>
    <rPh sb="7" eb="10">
      <t>オロシウリギョウ</t>
    </rPh>
    <phoneticPr fontId="3"/>
  </si>
  <si>
    <t>再生資源卸売業</t>
    <rPh sb="0" eb="4">
      <t>サイセイシゲン</t>
    </rPh>
    <rPh sb="4" eb="7">
      <t>オロシウリギョウ</t>
    </rPh>
    <phoneticPr fontId="3"/>
  </si>
  <si>
    <t>機械器具卸売業</t>
    <rPh sb="0" eb="4">
      <t>キカイキグ</t>
    </rPh>
    <rPh sb="4" eb="7">
      <t>オロシウリギョウ</t>
    </rPh>
    <phoneticPr fontId="3"/>
  </si>
  <si>
    <t>一般機械器具卸売業</t>
    <rPh sb="0" eb="2">
      <t>イッパン</t>
    </rPh>
    <rPh sb="2" eb="6">
      <t>キカイキグ</t>
    </rPh>
    <rPh sb="6" eb="9">
      <t>オロシウリギョウ</t>
    </rPh>
    <phoneticPr fontId="3"/>
  </si>
  <si>
    <t>自動車卸売業</t>
    <rPh sb="0" eb="3">
      <t>ジドウシャ</t>
    </rPh>
    <rPh sb="3" eb="6">
      <t>オロシウリギョウ</t>
    </rPh>
    <phoneticPr fontId="3"/>
  </si>
  <si>
    <t>電気機械器具卸売業</t>
    <rPh sb="0" eb="4">
      <t>デンキキカイ</t>
    </rPh>
    <rPh sb="4" eb="6">
      <t>キグ</t>
    </rPh>
    <rPh sb="6" eb="9">
      <t>オロシウリギョウ</t>
    </rPh>
    <phoneticPr fontId="3"/>
  </si>
  <si>
    <t>その他の卸売業</t>
    <rPh sb="0" eb="3">
      <t>ソノタ</t>
    </rPh>
    <rPh sb="4" eb="7">
      <t>オロシウリギョウ</t>
    </rPh>
    <phoneticPr fontId="3"/>
  </si>
  <si>
    <t>家具・建具・じゅう器等卸売業</t>
    <rPh sb="0" eb="2">
      <t>カグ</t>
    </rPh>
    <rPh sb="3" eb="4">
      <t>タ</t>
    </rPh>
    <rPh sb="4" eb="5">
      <t>グ</t>
    </rPh>
    <rPh sb="6" eb="10">
      <t>ジュウキ</t>
    </rPh>
    <rPh sb="10" eb="11">
      <t>ナド</t>
    </rPh>
    <rPh sb="11" eb="14">
      <t>オロシウリギョウ</t>
    </rPh>
    <phoneticPr fontId="3"/>
  </si>
  <si>
    <t>医薬品・化粧品等卸売業</t>
    <rPh sb="0" eb="3">
      <t>イヤクヒン</t>
    </rPh>
    <rPh sb="4" eb="7">
      <t>ケショウヒン</t>
    </rPh>
    <rPh sb="7" eb="8">
      <t>ナド</t>
    </rPh>
    <rPh sb="8" eb="11">
      <t>オロシウリギョウ</t>
    </rPh>
    <phoneticPr fontId="3"/>
  </si>
  <si>
    <t>他に分類されない卸売業</t>
    <rPh sb="0" eb="1">
      <t>タ</t>
    </rPh>
    <rPh sb="2" eb="4">
      <t>ブンルイ</t>
    </rPh>
    <rPh sb="8" eb="11">
      <t>オロシウリギョウ</t>
    </rPh>
    <phoneticPr fontId="3"/>
  </si>
  <si>
    <t>各種商品小売業</t>
    <rPh sb="0" eb="2">
      <t>カクシュ</t>
    </rPh>
    <rPh sb="2" eb="4">
      <t>ショウヒン</t>
    </rPh>
    <rPh sb="4" eb="7">
      <t>コウリギョウ</t>
    </rPh>
    <phoneticPr fontId="3"/>
  </si>
  <si>
    <t>織物・衣服・身の回り品小売業</t>
    <rPh sb="0" eb="2">
      <t>オリモノ</t>
    </rPh>
    <rPh sb="3" eb="5">
      <t>イフク</t>
    </rPh>
    <rPh sb="6" eb="9">
      <t>ミノマワ</t>
    </rPh>
    <rPh sb="10" eb="11">
      <t>ヒン</t>
    </rPh>
    <rPh sb="11" eb="14">
      <t>コウリギョウ</t>
    </rPh>
    <phoneticPr fontId="3"/>
  </si>
  <si>
    <t>呉服・服地・寝具小売業</t>
    <rPh sb="0" eb="2">
      <t>ゴフク</t>
    </rPh>
    <rPh sb="3" eb="4">
      <t>フク</t>
    </rPh>
    <rPh sb="4" eb="5">
      <t>チ</t>
    </rPh>
    <rPh sb="6" eb="8">
      <t>シング</t>
    </rPh>
    <rPh sb="8" eb="11">
      <t>コウリギョウ</t>
    </rPh>
    <phoneticPr fontId="3"/>
  </si>
  <si>
    <t>男子服小売業</t>
    <rPh sb="0" eb="2">
      <t>ダンシ</t>
    </rPh>
    <rPh sb="2" eb="3">
      <t>フク</t>
    </rPh>
    <rPh sb="3" eb="6">
      <t>コウリギョウ</t>
    </rPh>
    <phoneticPr fontId="3"/>
  </si>
  <si>
    <t>婦人・子供服小売業</t>
    <rPh sb="0" eb="2">
      <t>フジン</t>
    </rPh>
    <rPh sb="3" eb="6">
      <t>コドモフク</t>
    </rPh>
    <rPh sb="6" eb="9">
      <t>コウリギョウ</t>
    </rPh>
    <phoneticPr fontId="3"/>
  </si>
  <si>
    <t>靴・履物小売業</t>
    <rPh sb="0" eb="1">
      <t>クツ</t>
    </rPh>
    <rPh sb="2" eb="4">
      <t>ハキモノ</t>
    </rPh>
    <rPh sb="4" eb="7">
      <t>コウリギョウ</t>
    </rPh>
    <phoneticPr fontId="3"/>
  </si>
  <si>
    <t>飲食料品小売業</t>
    <rPh sb="0" eb="4">
      <t>インショクリョウヒン</t>
    </rPh>
    <rPh sb="4" eb="7">
      <t>コウリギョウ</t>
    </rPh>
    <phoneticPr fontId="3"/>
  </si>
  <si>
    <t>各種食料品小売業</t>
    <rPh sb="0" eb="2">
      <t>カクシュ</t>
    </rPh>
    <rPh sb="2" eb="5">
      <t>ショクリョウヒン</t>
    </rPh>
    <rPh sb="5" eb="8">
      <t>コウリギョウ</t>
    </rPh>
    <phoneticPr fontId="3"/>
  </si>
  <si>
    <t>酒小売業</t>
    <rPh sb="0" eb="1">
      <t>サケ</t>
    </rPh>
    <rPh sb="1" eb="4">
      <t>コウリギョウ</t>
    </rPh>
    <phoneticPr fontId="3"/>
  </si>
  <si>
    <t>食肉小売業</t>
    <rPh sb="0" eb="2">
      <t>ショクニク</t>
    </rPh>
    <rPh sb="2" eb="5">
      <t>コウリギョウ</t>
    </rPh>
    <phoneticPr fontId="3"/>
  </si>
  <si>
    <t>鮮魚小売業</t>
    <rPh sb="0" eb="2">
      <t>センギョ</t>
    </rPh>
    <rPh sb="2" eb="5">
      <t>コウリギョウ</t>
    </rPh>
    <phoneticPr fontId="3"/>
  </si>
  <si>
    <t>野菜・果物小売業</t>
    <rPh sb="0" eb="2">
      <t>ヤサイ</t>
    </rPh>
    <rPh sb="3" eb="5">
      <t>クダモノ</t>
    </rPh>
    <rPh sb="5" eb="8">
      <t>コウリギョウ</t>
    </rPh>
    <phoneticPr fontId="3"/>
  </si>
  <si>
    <t>菓子・パン小売業</t>
    <rPh sb="0" eb="2">
      <t>カシ</t>
    </rPh>
    <rPh sb="5" eb="8">
      <t>コウリギョウ</t>
    </rPh>
    <phoneticPr fontId="3"/>
  </si>
  <si>
    <t>米穀類小売業</t>
    <rPh sb="0" eb="1">
      <t>コメ</t>
    </rPh>
    <rPh sb="1" eb="2">
      <t>コクモツ</t>
    </rPh>
    <rPh sb="2" eb="3">
      <t>ルイ</t>
    </rPh>
    <rPh sb="3" eb="6">
      <t>コウリギョウ</t>
    </rPh>
    <phoneticPr fontId="3"/>
  </si>
  <si>
    <t>自動車・自転車小売業</t>
    <rPh sb="0" eb="3">
      <t>ジドウシャ</t>
    </rPh>
    <rPh sb="4" eb="7">
      <t>ジテンシャ</t>
    </rPh>
    <rPh sb="7" eb="10">
      <t>コウリギョウ</t>
    </rPh>
    <phoneticPr fontId="3"/>
  </si>
  <si>
    <t>自動車小売業</t>
    <rPh sb="0" eb="3">
      <t>ジドウシャ</t>
    </rPh>
    <rPh sb="3" eb="6">
      <t>コウリギョウ</t>
    </rPh>
    <phoneticPr fontId="3"/>
  </si>
  <si>
    <t>自転車小売業</t>
    <rPh sb="0" eb="3">
      <t>ジテンシャ</t>
    </rPh>
    <rPh sb="3" eb="6">
      <t>コウリギョウ</t>
    </rPh>
    <phoneticPr fontId="3"/>
  </si>
  <si>
    <t>家具・建具・畳小売業</t>
    <rPh sb="0" eb="2">
      <t>カグ</t>
    </rPh>
    <rPh sb="3" eb="4">
      <t>タ</t>
    </rPh>
    <rPh sb="4" eb="5">
      <t>グ</t>
    </rPh>
    <rPh sb="6" eb="7">
      <t>タタミ</t>
    </rPh>
    <rPh sb="7" eb="10">
      <t>コウリギョウ</t>
    </rPh>
    <phoneticPr fontId="3"/>
  </si>
  <si>
    <t>機械器具小売業</t>
    <rPh sb="0" eb="4">
      <t>キカイキグ</t>
    </rPh>
    <rPh sb="4" eb="7">
      <t>コウリギョウ</t>
    </rPh>
    <phoneticPr fontId="3"/>
  </si>
  <si>
    <t>その他の小売業</t>
    <rPh sb="2" eb="3">
      <t>タ</t>
    </rPh>
    <rPh sb="4" eb="7">
      <t>コウリギョウ</t>
    </rPh>
    <phoneticPr fontId="3"/>
  </si>
  <si>
    <t>医薬品・化粧品小売業</t>
    <rPh sb="0" eb="3">
      <t>イヤクヒン</t>
    </rPh>
    <rPh sb="4" eb="7">
      <t>ケショウヒン</t>
    </rPh>
    <rPh sb="7" eb="10">
      <t>コウリギョウ</t>
    </rPh>
    <phoneticPr fontId="3"/>
  </si>
  <si>
    <t>農耕用品小売業</t>
    <rPh sb="0" eb="2">
      <t>ノウコウ</t>
    </rPh>
    <rPh sb="2" eb="4">
      <t>ヨウヒン</t>
    </rPh>
    <rPh sb="4" eb="7">
      <t>コウリギョウ</t>
    </rPh>
    <phoneticPr fontId="3"/>
  </si>
  <si>
    <t>燃料小売業</t>
    <rPh sb="0" eb="2">
      <t>ネンリョウ</t>
    </rPh>
    <rPh sb="2" eb="5">
      <t>コウリギョウ</t>
    </rPh>
    <phoneticPr fontId="3"/>
  </si>
  <si>
    <t>書籍・文房具小売業</t>
    <rPh sb="0" eb="2">
      <t>ショセキ</t>
    </rPh>
    <rPh sb="3" eb="6">
      <t>ブンボウグ</t>
    </rPh>
    <rPh sb="6" eb="9">
      <t>コウリギョウ</t>
    </rPh>
    <phoneticPr fontId="3"/>
  </si>
  <si>
    <t>スポーツ用品・がん具・娯楽用品・楽器小売業</t>
    <rPh sb="4" eb="6">
      <t>ヨウヒン</t>
    </rPh>
    <rPh sb="7" eb="10">
      <t>ガング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3"/>
  </si>
  <si>
    <t>写真機・写真材料小売業</t>
    <rPh sb="0" eb="3">
      <t>シャシンキ</t>
    </rPh>
    <rPh sb="4" eb="6">
      <t>シャシン</t>
    </rPh>
    <rPh sb="6" eb="8">
      <t>ザイリョウ</t>
    </rPh>
    <rPh sb="8" eb="11">
      <t>コウリギョウ</t>
    </rPh>
    <phoneticPr fontId="3"/>
  </si>
  <si>
    <t>時計・眼鏡・光学機械小売業</t>
    <rPh sb="0" eb="2">
      <t>トケイ</t>
    </rPh>
    <rPh sb="3" eb="5">
      <t>メガネ</t>
    </rPh>
    <rPh sb="6" eb="8">
      <t>コウガク</t>
    </rPh>
    <rPh sb="8" eb="10">
      <t>キカイ</t>
    </rPh>
    <rPh sb="10" eb="13">
      <t>コウリギョウ</t>
    </rPh>
    <phoneticPr fontId="3"/>
  </si>
  <si>
    <t>他に分類されない小売業</t>
    <rPh sb="0" eb="1">
      <t>タ</t>
    </rPh>
    <rPh sb="2" eb="8">
      <t>ブンルイサレナイモノ</t>
    </rPh>
    <rPh sb="8" eb="11">
      <t>コウリギョウ</t>
    </rPh>
    <phoneticPr fontId="3"/>
  </si>
  <si>
    <t>各年6月1日現在</t>
    <rPh sb="0" eb="2">
      <t>カクネン</t>
    </rPh>
    <rPh sb="3" eb="4">
      <t>ガツ</t>
    </rPh>
    <rPh sb="5" eb="6">
      <t>ヒ</t>
    </rPh>
    <rPh sb="6" eb="8">
      <t>ゲンザイ</t>
    </rPh>
    <phoneticPr fontId="2"/>
  </si>
  <si>
    <t>卸売業</t>
    <rPh sb="0" eb="3">
      <t>オロシウリギョウ</t>
    </rPh>
    <phoneticPr fontId="3"/>
  </si>
  <si>
    <t>小売業</t>
    <rPh sb="0" eb="3">
      <t>コウリギョウ</t>
    </rPh>
    <phoneticPr fontId="3"/>
  </si>
  <si>
    <t>織物・衣服・身の回り品小売業</t>
    <rPh sb="0" eb="2">
      <t>オリモノ</t>
    </rPh>
    <rPh sb="3" eb="5">
      <t>イフク</t>
    </rPh>
    <rPh sb="6" eb="11">
      <t>ミノマワリヒン</t>
    </rPh>
    <rPh sb="11" eb="14">
      <t>コウリギョウ</t>
    </rPh>
    <phoneticPr fontId="3"/>
  </si>
  <si>
    <t>その他の小売業</t>
    <rPh sb="0" eb="3">
      <t>ソノタ</t>
    </rPh>
    <rPh sb="4" eb="7">
      <t>コウリギョウ</t>
    </rPh>
    <phoneticPr fontId="3"/>
  </si>
  <si>
    <t>家具・じゅう器・家庭用機械器具小売業</t>
    <rPh sb="0" eb="2">
      <t>カグ</t>
    </rPh>
    <rPh sb="6" eb="7">
      <t>キ</t>
    </rPh>
    <rPh sb="8" eb="10">
      <t>カテイ</t>
    </rPh>
    <rPh sb="10" eb="11">
      <t>ヨウ</t>
    </rPh>
    <rPh sb="11" eb="13">
      <t>キカイ</t>
    </rPh>
    <rPh sb="13" eb="15">
      <t>キグ</t>
    </rPh>
    <rPh sb="15" eb="18">
      <t>コウリギョウ</t>
    </rPh>
    <phoneticPr fontId="3"/>
  </si>
  <si>
    <t>各年6月1日現在</t>
    <rPh sb="0" eb="1">
      <t>カク</t>
    </rPh>
    <rPh sb="1" eb="2">
      <t>ネン</t>
    </rPh>
    <rPh sb="3" eb="4">
      <t>ガツ</t>
    </rPh>
    <rPh sb="5" eb="6">
      <t>ヒ</t>
    </rPh>
    <rPh sb="6" eb="8">
      <t>ゲンザイ</t>
    </rPh>
    <phoneticPr fontId="2"/>
  </si>
  <si>
    <t>…</t>
  </si>
  <si>
    <t>トン数</t>
    <rPh sb="2" eb="3">
      <t>スウ</t>
    </rPh>
    <phoneticPr fontId="2"/>
  </si>
  <si>
    <t>衣服・身の回り品卸売業</t>
    <rPh sb="0" eb="2">
      <t>イフク</t>
    </rPh>
    <rPh sb="3" eb="8">
      <t>ミノマワリヒン</t>
    </rPh>
    <rPh sb="8" eb="10">
      <t>オロシウリ</t>
    </rPh>
    <rPh sb="10" eb="11">
      <t>ギョウ</t>
    </rPh>
    <phoneticPr fontId="3"/>
  </si>
  <si>
    <t>その他の機械器具卸売業</t>
    <rPh sb="2" eb="3">
      <t>ホカ</t>
    </rPh>
    <rPh sb="4" eb="8">
      <t>キカイキグ</t>
    </rPh>
    <rPh sb="8" eb="11">
      <t>オロシウリギョウ</t>
    </rPh>
    <phoneticPr fontId="3"/>
  </si>
  <si>
    <t>百貨店、総合スーパー</t>
    <rPh sb="0" eb="3">
      <t>ヒャッカテン</t>
    </rPh>
    <rPh sb="4" eb="6">
      <t>ソウゴウ</t>
    </rPh>
    <phoneticPr fontId="3"/>
  </si>
  <si>
    <t>その他の各種商品小売業</t>
    <rPh sb="2" eb="3">
      <t>ホカ</t>
    </rPh>
    <rPh sb="4" eb="6">
      <t>カクシュ</t>
    </rPh>
    <rPh sb="6" eb="8">
      <t>ショウヒン</t>
    </rPh>
    <rPh sb="8" eb="11">
      <t>コウリギョウ</t>
    </rPh>
    <phoneticPr fontId="3"/>
  </si>
  <si>
    <t>その他の織物・衣服・身の回り品小売業</t>
    <rPh sb="2" eb="3">
      <t>ホカ</t>
    </rPh>
    <rPh sb="4" eb="6">
      <t>オリモノ</t>
    </rPh>
    <rPh sb="7" eb="9">
      <t>イフク</t>
    </rPh>
    <rPh sb="10" eb="15">
      <t>ミノマワリヒン</t>
    </rPh>
    <rPh sb="15" eb="18">
      <t>コウリギョウ</t>
    </rPh>
    <phoneticPr fontId="3"/>
  </si>
  <si>
    <t>その他の飲食料品小売業</t>
    <rPh sb="2" eb="3">
      <t>タ</t>
    </rPh>
    <rPh sb="4" eb="6">
      <t>インショク</t>
    </rPh>
    <rPh sb="6" eb="7">
      <t>リョウ</t>
    </rPh>
    <rPh sb="7" eb="8">
      <t>シナ</t>
    </rPh>
    <rPh sb="8" eb="11">
      <t>コウリギョウ</t>
    </rPh>
    <phoneticPr fontId="3"/>
  </si>
  <si>
    <t>家具・じゅう器・機械器具小売業</t>
    <rPh sb="0" eb="2">
      <t>カグ</t>
    </rPh>
    <rPh sb="3" eb="7">
      <t>ジュウキ</t>
    </rPh>
    <rPh sb="8" eb="10">
      <t>キカイ</t>
    </rPh>
    <rPh sb="10" eb="12">
      <t>キグ</t>
    </rPh>
    <rPh sb="12" eb="15">
      <t>コウリギョウ</t>
    </rPh>
    <phoneticPr fontId="3"/>
  </si>
  <si>
    <t>（単位：万円）</t>
    <rPh sb="1" eb="3">
      <t>タンイ</t>
    </rPh>
    <rPh sb="4" eb="6">
      <t>マンエン</t>
    </rPh>
    <phoneticPr fontId="3"/>
  </si>
  <si>
    <t>建築材料、鉱物・金属材料等卸売業</t>
    <rPh sb="0" eb="4">
      <t>ケンチクザイリョウ</t>
    </rPh>
    <rPh sb="5" eb="7">
      <t>コウブツ</t>
    </rPh>
    <rPh sb="8" eb="10">
      <t>キンゾク</t>
    </rPh>
    <rPh sb="10" eb="12">
      <t>ザイリョウ</t>
    </rPh>
    <rPh sb="12" eb="13">
      <t>トウ</t>
    </rPh>
    <rPh sb="13" eb="15">
      <t>オロシウリ</t>
    </rPh>
    <rPh sb="15" eb="16">
      <t>ギョウ</t>
    </rPh>
    <phoneticPr fontId="3"/>
  </si>
  <si>
    <t>その他のじゅう器小売業</t>
    <rPh sb="2" eb="3">
      <t>タ</t>
    </rPh>
    <rPh sb="7" eb="8">
      <t>キ</t>
    </rPh>
    <rPh sb="8" eb="11">
      <t>コウリギョウ</t>
    </rPh>
    <phoneticPr fontId="3"/>
  </si>
  <si>
    <t>…</t>
    <phoneticPr fontId="2"/>
  </si>
  <si>
    <t>各種商品
小売業</t>
    <rPh sb="0" eb="2">
      <t>カクシュ</t>
    </rPh>
    <rPh sb="2" eb="4">
      <t>ショウヒン</t>
    </rPh>
    <rPh sb="5" eb="8">
      <t>コウリギョウ</t>
    </rPh>
    <phoneticPr fontId="3"/>
  </si>
  <si>
    <t>飲食料品
小売業</t>
    <rPh sb="0" eb="4">
      <t>インショクリョウヒン</t>
    </rPh>
    <rPh sb="5" eb="8">
      <t>コウリギョウ</t>
    </rPh>
    <phoneticPr fontId="3"/>
  </si>
  <si>
    <t>自動車・自転車
小売業</t>
    <rPh sb="0" eb="3">
      <t>ジドウシャ</t>
    </rPh>
    <rPh sb="4" eb="7">
      <t>ジテンシャ</t>
    </rPh>
    <rPh sb="8" eb="11">
      <t>コウリギョウ</t>
    </rPh>
    <phoneticPr fontId="3"/>
  </si>
  <si>
    <t>その他の
小売業</t>
    <rPh sb="0" eb="3">
      <t>ソノタ</t>
    </rPh>
    <rPh sb="5" eb="8">
      <t>コウリギョウ</t>
    </rPh>
    <phoneticPr fontId="3"/>
  </si>
  <si>
    <t>経営組織別</t>
    <rPh sb="0" eb="1">
      <t>キョウ</t>
    </rPh>
    <rPh sb="1" eb="2">
      <t>エイ</t>
    </rPh>
    <rPh sb="2" eb="3">
      <t>クミ</t>
    </rPh>
    <rPh sb="3" eb="4">
      <t>オリ</t>
    </rPh>
    <rPh sb="4" eb="5">
      <t>ベツ</t>
    </rPh>
    <phoneticPr fontId="2"/>
  </si>
  <si>
    <t>１．商業統計調査結果</t>
    <rPh sb="2" eb="4">
      <t>ショウギョウ</t>
    </rPh>
    <rPh sb="4" eb="6">
      <t>トウケイ</t>
    </rPh>
    <rPh sb="6" eb="8">
      <t>チョウサ</t>
    </rPh>
    <rPh sb="8" eb="10">
      <t>ケッカ</t>
    </rPh>
    <phoneticPr fontId="2"/>
  </si>
  <si>
    <t>１－（３）産業中分類別年間商品販売額・商品手持額・その他の収入額の推移</t>
    <rPh sb="5" eb="7">
      <t>サンギョウ</t>
    </rPh>
    <rPh sb="7" eb="10">
      <t>チュウブンルイ</t>
    </rPh>
    <rPh sb="10" eb="11">
      <t>ベツ</t>
    </rPh>
    <rPh sb="11" eb="13">
      <t>ネンカン</t>
    </rPh>
    <rPh sb="13" eb="15">
      <t>ショウヒン</t>
    </rPh>
    <rPh sb="15" eb="17">
      <t>ハンバイ</t>
    </rPh>
    <rPh sb="17" eb="18">
      <t>ガク</t>
    </rPh>
    <rPh sb="19" eb="21">
      <t>ショウヒン</t>
    </rPh>
    <rPh sb="21" eb="23">
      <t>テモチ</t>
    </rPh>
    <rPh sb="23" eb="24">
      <t>ガク</t>
    </rPh>
    <rPh sb="27" eb="28">
      <t>タ</t>
    </rPh>
    <rPh sb="29" eb="31">
      <t>シュウニュウ</t>
    </rPh>
    <rPh sb="31" eb="32">
      <t>ガク</t>
    </rPh>
    <rPh sb="33" eb="35">
      <t>スイイ</t>
    </rPh>
    <phoneticPr fontId="2"/>
  </si>
  <si>
    <t>２．外国貿易</t>
    <rPh sb="2" eb="4">
      <t>ガイコク</t>
    </rPh>
    <rPh sb="4" eb="6">
      <t>ボウエキ</t>
    </rPh>
    <phoneticPr fontId="2"/>
  </si>
  <si>
    <t>１．商業統計調査結果</t>
    <rPh sb="2" eb="3">
      <t>ショウ</t>
    </rPh>
    <rPh sb="3" eb="4">
      <t>ギョウ</t>
    </rPh>
    <rPh sb="4" eb="5">
      <t>オサム</t>
    </rPh>
    <rPh sb="5" eb="6">
      <t>ケイ</t>
    </rPh>
    <rPh sb="6" eb="7">
      <t>チョウ</t>
    </rPh>
    <rPh sb="7" eb="8">
      <t>ジャ</t>
    </rPh>
    <rPh sb="8" eb="9">
      <t>ケツ</t>
    </rPh>
    <rPh sb="9" eb="10">
      <t>カ</t>
    </rPh>
    <phoneticPr fontId="3"/>
  </si>
  <si>
    <t>産業分類</t>
    <rPh sb="0" eb="1">
      <t>サン</t>
    </rPh>
    <rPh sb="1" eb="2">
      <t>ギョウ</t>
    </rPh>
    <rPh sb="2" eb="3">
      <t>ブン</t>
    </rPh>
    <rPh sb="3" eb="4">
      <t>タグイ</t>
    </rPh>
    <phoneticPr fontId="3"/>
  </si>
  <si>
    <t>合計</t>
    <rPh sb="0" eb="2">
      <t>ゴウケイ</t>
    </rPh>
    <phoneticPr fontId="2"/>
  </si>
  <si>
    <t>卸売業計</t>
    <rPh sb="0" eb="3">
      <t>オロシウリギョウ</t>
    </rPh>
    <rPh sb="3" eb="4">
      <t>ケイ</t>
    </rPh>
    <phoneticPr fontId="2"/>
  </si>
  <si>
    <t>小売業計</t>
    <rPh sb="0" eb="3">
      <t>コウリギョウ</t>
    </rPh>
    <rPh sb="3" eb="4">
      <t>ケイ</t>
    </rPh>
    <phoneticPr fontId="2"/>
  </si>
  <si>
    <t>10
～19人</t>
    <rPh sb="6" eb="7">
      <t>ニン</t>
    </rPh>
    <phoneticPr fontId="3"/>
  </si>
  <si>
    <t>20
～29人</t>
    <rPh sb="6" eb="7">
      <t>ニン</t>
    </rPh>
    <phoneticPr fontId="3"/>
  </si>
  <si>
    <t>30
～49人</t>
    <rPh sb="6" eb="7">
      <t>ニン</t>
    </rPh>
    <phoneticPr fontId="3"/>
  </si>
  <si>
    <t>50
～99人</t>
    <rPh sb="6" eb="7">
      <t>ニン</t>
    </rPh>
    <phoneticPr fontId="3"/>
  </si>
  <si>
    <t>従業者規模別</t>
    <rPh sb="0" eb="1">
      <t>ジュウ</t>
    </rPh>
    <rPh sb="1" eb="2">
      <t>ギョウ</t>
    </rPh>
    <rPh sb="2" eb="3">
      <t>シャ</t>
    </rPh>
    <rPh sb="3" eb="4">
      <t>キ</t>
    </rPh>
    <rPh sb="4" eb="5">
      <t>ボ</t>
    </rPh>
    <rPh sb="5" eb="6">
      <t>ベツ</t>
    </rPh>
    <phoneticPr fontId="2"/>
  </si>
  <si>
    <t>100人
以  上</t>
    <rPh sb="3" eb="4">
      <t>ニン</t>
    </rPh>
    <rPh sb="5" eb="6">
      <t>イ</t>
    </rPh>
    <rPh sb="8" eb="9">
      <t>ジョウ</t>
    </rPh>
    <phoneticPr fontId="3"/>
  </si>
  <si>
    <t>個人</t>
    <rPh sb="0" eb="1">
      <t>コ</t>
    </rPh>
    <rPh sb="1" eb="2">
      <t>ヒト</t>
    </rPh>
    <phoneticPr fontId="3"/>
  </si>
  <si>
    <t>総数</t>
    <rPh sb="0" eb="1">
      <t>フサ</t>
    </rPh>
    <rPh sb="1" eb="2">
      <t>カズ</t>
    </rPh>
    <phoneticPr fontId="3"/>
  </si>
  <si>
    <t xml:space="preserve"> 3
 ～4人</t>
    <rPh sb="6" eb="7">
      <t>ニン</t>
    </rPh>
    <phoneticPr fontId="3"/>
  </si>
  <si>
    <t xml:space="preserve"> 0
 ～2人</t>
    <rPh sb="6" eb="7">
      <t>ニン</t>
    </rPh>
    <phoneticPr fontId="3"/>
  </si>
  <si>
    <t xml:space="preserve"> 5
 ～9人</t>
    <rPh sb="6" eb="7">
      <t>ニン</t>
    </rPh>
    <phoneticPr fontId="3"/>
  </si>
  <si>
    <t>従業
者数</t>
    <rPh sb="0" eb="2">
      <t>ジュウギョウ</t>
    </rPh>
    <rPh sb="3" eb="4">
      <t>モノ</t>
    </rPh>
    <rPh sb="4" eb="5">
      <t>カズ</t>
    </rPh>
    <phoneticPr fontId="3"/>
  </si>
  <si>
    <t>売場
面積</t>
    <rPh sb="0" eb="2">
      <t>ウリバ</t>
    </rPh>
    <rPh sb="3" eb="5">
      <t>メンセキ</t>
    </rPh>
    <phoneticPr fontId="3"/>
  </si>
  <si>
    <t>織物・衣服・身の回り品
小売業</t>
    <rPh sb="0" eb="2">
      <t>オリモノ</t>
    </rPh>
    <rPh sb="3" eb="5">
      <t>イフク</t>
    </rPh>
    <rPh sb="6" eb="11">
      <t>ミノマワリヒン</t>
    </rPh>
    <rPh sb="12" eb="15">
      <t>コウリギョウ</t>
    </rPh>
    <phoneticPr fontId="3"/>
  </si>
  <si>
    <t>家具・じゅう器・機械器具
小売業</t>
    <rPh sb="0" eb="2">
      <t>カグ</t>
    </rPh>
    <rPh sb="6" eb="7">
      <t>キ</t>
    </rPh>
    <rPh sb="8" eb="10">
      <t>キカイ</t>
    </rPh>
    <rPh sb="10" eb="12">
      <t>キグ</t>
    </rPh>
    <rPh sb="13" eb="16">
      <t>コウリギョウ</t>
    </rPh>
    <phoneticPr fontId="3"/>
  </si>
  <si>
    <t>従  業  者
1人当たり</t>
    <rPh sb="0" eb="1">
      <t>ジュウ</t>
    </rPh>
    <rPh sb="3" eb="4">
      <t>ギョウ</t>
    </rPh>
    <rPh sb="6" eb="7">
      <t>モノ</t>
    </rPh>
    <rPh sb="9" eb="10">
      <t>ヒト</t>
    </rPh>
    <rPh sb="10" eb="11">
      <t>アタ</t>
    </rPh>
    <phoneticPr fontId="3"/>
  </si>
  <si>
    <t>売       場
１㎡当たり</t>
    <rPh sb="0" eb="1">
      <t>バイ</t>
    </rPh>
    <rPh sb="8" eb="9">
      <t>バ</t>
    </rPh>
    <rPh sb="12" eb="13">
      <t>ア</t>
    </rPh>
    <phoneticPr fontId="3"/>
  </si>
  <si>
    <t>年間商品販売額</t>
    <rPh sb="0" eb="1">
      <t>トシ</t>
    </rPh>
    <rPh sb="1" eb="2">
      <t>カン</t>
    </rPh>
    <rPh sb="2" eb="3">
      <t>ショウ</t>
    </rPh>
    <rPh sb="3" eb="4">
      <t>シナ</t>
    </rPh>
    <rPh sb="4" eb="5">
      <t>ハン</t>
    </rPh>
    <rPh sb="5" eb="6">
      <t>バイ</t>
    </rPh>
    <rPh sb="6" eb="7">
      <t>ガク</t>
    </rPh>
    <phoneticPr fontId="3"/>
  </si>
  <si>
    <t>その他の
収 入 額</t>
    <rPh sb="2" eb="3">
      <t>タ</t>
    </rPh>
    <rPh sb="5" eb="6">
      <t>オサム</t>
    </rPh>
    <rPh sb="7" eb="8">
      <t>イリ</t>
    </rPh>
    <rPh sb="9" eb="10">
      <t>ガク</t>
    </rPh>
    <phoneticPr fontId="3"/>
  </si>
  <si>
    <t>品種</t>
    <rPh sb="0" eb="1">
      <t>シナ</t>
    </rPh>
    <rPh sb="1" eb="2">
      <t>タネ</t>
    </rPh>
    <phoneticPr fontId="2"/>
  </si>
  <si>
    <t>X</t>
  </si>
  <si>
    <t>１－（３）　産業中分類別年間商品販売額・その他の収入額の推移</t>
    <rPh sb="6" eb="8">
      <t>サンギョウ</t>
    </rPh>
    <rPh sb="8" eb="11">
      <t>チュウブンルイ</t>
    </rPh>
    <rPh sb="11" eb="12">
      <t>ベツ</t>
    </rPh>
    <rPh sb="12" eb="14">
      <t>ネンカン</t>
    </rPh>
    <rPh sb="14" eb="16">
      <t>ショウヒン</t>
    </rPh>
    <rPh sb="16" eb="18">
      <t>ハンバイ</t>
    </rPh>
    <rPh sb="18" eb="19">
      <t>ガク</t>
    </rPh>
    <rPh sb="22" eb="23">
      <t>タ</t>
    </rPh>
    <rPh sb="24" eb="26">
      <t>シュウニュウ</t>
    </rPh>
    <rPh sb="26" eb="27">
      <t>ガク</t>
    </rPh>
    <rPh sb="28" eb="30">
      <t>スイイ</t>
    </rPh>
    <phoneticPr fontId="3"/>
  </si>
  <si>
    <t>仕出国</t>
    <rPh sb="0" eb="1">
      <t>ツコウ</t>
    </rPh>
    <rPh sb="1" eb="2">
      <t>シュツ</t>
    </rPh>
    <rPh sb="2" eb="3">
      <t>コク</t>
    </rPh>
    <phoneticPr fontId="2"/>
  </si>
  <si>
    <t>仕向国</t>
    <rPh sb="0" eb="1">
      <t>ツコウ</t>
    </rPh>
    <rPh sb="1" eb="2">
      <t>ムカイ</t>
    </rPh>
    <rPh sb="2" eb="3">
      <t>コク</t>
    </rPh>
    <phoneticPr fontId="2"/>
  </si>
  <si>
    <t>…</t>
    <phoneticPr fontId="2"/>
  </si>
  <si>
    <t>…</t>
    <phoneticPr fontId="2"/>
  </si>
  <si>
    <t>繊維品卸売業（衣服、身の回り品を除く）</t>
    <rPh sb="0" eb="3">
      <t>センイヒン</t>
    </rPh>
    <rPh sb="3" eb="6">
      <t>オロシウリギョウ</t>
    </rPh>
    <rPh sb="7" eb="9">
      <t>イフク</t>
    </rPh>
    <rPh sb="10" eb="11">
      <t>ミ</t>
    </rPh>
    <rPh sb="12" eb="13">
      <t>マワ</t>
    </rPh>
    <rPh sb="14" eb="15">
      <t>ヒン</t>
    </rPh>
    <rPh sb="16" eb="17">
      <t>ノゾ</t>
    </rPh>
    <phoneticPr fontId="3"/>
  </si>
  <si>
    <t>衣服卸売業</t>
    <rPh sb="0" eb="2">
      <t>イフク</t>
    </rPh>
    <rPh sb="2" eb="4">
      <t>オロシウリ</t>
    </rPh>
    <rPh sb="4" eb="5">
      <t>ギョウ</t>
    </rPh>
    <phoneticPr fontId="3"/>
  </si>
  <si>
    <t>･･･</t>
    <phoneticPr fontId="2"/>
  </si>
  <si>
    <t>身の回り品卸売業</t>
    <rPh sb="0" eb="5">
      <t>ミノマワリヒン</t>
    </rPh>
    <rPh sb="5" eb="7">
      <t>オロシウリ</t>
    </rPh>
    <rPh sb="7" eb="8">
      <t>ギョウ</t>
    </rPh>
    <phoneticPr fontId="3"/>
  </si>
  <si>
    <t>石油・鉱物卸売業</t>
    <rPh sb="0" eb="2">
      <t>セキユ</t>
    </rPh>
    <rPh sb="3" eb="5">
      <t>コウブツ</t>
    </rPh>
    <rPh sb="5" eb="8">
      <t>オロシウリギョウ</t>
    </rPh>
    <phoneticPr fontId="3"/>
  </si>
  <si>
    <t>鉄鋼製品卸売業</t>
    <rPh sb="0" eb="2">
      <t>テッコウ</t>
    </rPh>
    <rPh sb="2" eb="4">
      <t>セイヒン</t>
    </rPh>
    <rPh sb="4" eb="7">
      <t>オロシウリギョウ</t>
    </rPh>
    <phoneticPr fontId="3"/>
  </si>
  <si>
    <t>非鉄金属卸売業</t>
    <rPh sb="0" eb="1">
      <t>ヒ</t>
    </rPh>
    <rPh sb="1" eb="2">
      <t>テツ</t>
    </rPh>
    <rPh sb="2" eb="4">
      <t>キンゾク</t>
    </rPh>
    <rPh sb="4" eb="7">
      <t>オロシウリギョウ</t>
    </rPh>
    <phoneticPr fontId="3"/>
  </si>
  <si>
    <t>再生資源卸売業</t>
    <rPh sb="0" eb="2">
      <t>サイセイ</t>
    </rPh>
    <rPh sb="2" eb="4">
      <t>シゲン</t>
    </rPh>
    <rPh sb="4" eb="7">
      <t>オロシウリギョウ</t>
    </rPh>
    <phoneticPr fontId="3"/>
  </si>
  <si>
    <t>産業機械器具卸売業</t>
    <rPh sb="0" eb="2">
      <t>サンギョウ</t>
    </rPh>
    <rPh sb="2" eb="4">
      <t>キカイ</t>
    </rPh>
    <rPh sb="4" eb="6">
      <t>キグ</t>
    </rPh>
    <rPh sb="6" eb="9">
      <t>オロシウリギョウ</t>
    </rPh>
    <phoneticPr fontId="3"/>
  </si>
  <si>
    <t>その他の産業機械器具卸売業</t>
    <rPh sb="2" eb="3">
      <t>ホカ</t>
    </rPh>
    <rPh sb="4" eb="6">
      <t>サンギョウ</t>
    </rPh>
    <rPh sb="6" eb="10">
      <t>キカイキグ</t>
    </rPh>
    <rPh sb="10" eb="13">
      <t>オロシウリギョウ</t>
    </rPh>
    <phoneticPr fontId="3"/>
  </si>
  <si>
    <t>紙・紙製品卸売業</t>
    <rPh sb="0" eb="1">
      <t>カミ</t>
    </rPh>
    <rPh sb="2" eb="3">
      <t>カミ</t>
    </rPh>
    <rPh sb="3" eb="5">
      <t>セイヒン</t>
    </rPh>
    <rPh sb="5" eb="8">
      <t>オロシウリギョウ</t>
    </rPh>
    <phoneticPr fontId="3"/>
  </si>
  <si>
    <t>X</t>
    <phoneticPr fontId="2"/>
  </si>
  <si>
    <t>野菜・果実小売業</t>
    <rPh sb="0" eb="2">
      <t>ヤサイ</t>
    </rPh>
    <rPh sb="3" eb="5">
      <t>カジツ</t>
    </rPh>
    <rPh sb="5" eb="8">
      <t>コウリギョウ</t>
    </rPh>
    <phoneticPr fontId="3"/>
  </si>
  <si>
    <t>機械器具小売業（自動車，自転車を除く）</t>
    <rPh sb="0" eb="4">
      <t>キカイキグ</t>
    </rPh>
    <rPh sb="4" eb="7">
      <t>コウリギョウ</t>
    </rPh>
    <rPh sb="8" eb="11">
      <t>ジドウシャ</t>
    </rPh>
    <rPh sb="12" eb="15">
      <t>ジテンシャ</t>
    </rPh>
    <rPh sb="16" eb="17">
      <t>ノゾ</t>
    </rPh>
    <phoneticPr fontId="3"/>
  </si>
  <si>
    <t>じゅう器小売業</t>
    <rPh sb="3" eb="4">
      <t>ウツワ</t>
    </rPh>
    <rPh sb="4" eb="7">
      <t>コウリギョウ</t>
    </rPh>
    <phoneticPr fontId="3"/>
  </si>
  <si>
    <t>スポーツ用品・がん具・娯楽用品・楽器小売業</t>
    <rPh sb="4" eb="6">
      <t>ヨウヒン</t>
    </rPh>
    <rPh sb="9" eb="10">
      <t>グ</t>
    </rPh>
    <rPh sb="11" eb="13">
      <t>ゴラク</t>
    </rPh>
    <rPh sb="13" eb="15">
      <t>ヨウヒン</t>
    </rPh>
    <rPh sb="16" eb="18">
      <t>ガッキ</t>
    </rPh>
    <rPh sb="18" eb="21">
      <t>コウリギョウ</t>
    </rPh>
    <phoneticPr fontId="3"/>
  </si>
  <si>
    <t>写真機・時計・眼鏡小売業</t>
    <rPh sb="0" eb="3">
      <t>シャシンキ</t>
    </rPh>
    <rPh sb="4" eb="6">
      <t>トケイ</t>
    </rPh>
    <rPh sb="7" eb="9">
      <t>メガネ</t>
    </rPh>
    <rPh sb="9" eb="12">
      <t>コウリギョウ</t>
    </rPh>
    <phoneticPr fontId="3"/>
  </si>
  <si>
    <t>無店舗小売業</t>
    <rPh sb="0" eb="3">
      <t>ムテンポ</t>
    </rPh>
    <rPh sb="3" eb="6">
      <t>コウリギョウ</t>
    </rPh>
    <phoneticPr fontId="3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</si>
  <si>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3"/>
  </si>
  <si>
    <t>自動販売機による小売業</t>
    <rPh sb="0" eb="2">
      <t>ジドウ</t>
    </rPh>
    <rPh sb="2" eb="4">
      <t>ハンバイ</t>
    </rPh>
    <rPh sb="8" eb="11">
      <t>コウリギョウ</t>
    </rPh>
    <phoneticPr fontId="3"/>
  </si>
  <si>
    <t>その他の無店舗小売業</t>
    <rPh sb="2" eb="3">
      <t>タ</t>
    </rPh>
    <rPh sb="4" eb="7">
      <t>ムテンポ</t>
    </rPh>
    <rPh sb="7" eb="10">
      <t>コウリギョウ</t>
    </rPh>
    <phoneticPr fontId="3"/>
  </si>
  <si>
    <t>機械器具
小売業</t>
    <rPh sb="0" eb="2">
      <t>キカイ</t>
    </rPh>
    <rPh sb="2" eb="4">
      <t>キグ</t>
    </rPh>
    <rPh sb="5" eb="8">
      <t>コウリギョウ</t>
    </rPh>
    <phoneticPr fontId="3"/>
  </si>
  <si>
    <t>その他の
小売業</t>
    <rPh sb="2" eb="3">
      <t>タ</t>
    </rPh>
    <rPh sb="5" eb="8">
      <t>コウリギョウ</t>
    </rPh>
    <phoneticPr fontId="3"/>
  </si>
  <si>
    <t>無店舗
小売業</t>
    <rPh sb="0" eb="3">
      <t>ムテンポ</t>
    </rPh>
    <rPh sb="4" eb="7">
      <t>コウリギョウ</t>
    </rPh>
    <phoneticPr fontId="3"/>
  </si>
  <si>
    <t>機械器具小売業</t>
    <rPh sb="0" eb="2">
      <t>キカイ</t>
    </rPh>
    <rPh sb="2" eb="4">
      <t>キグ</t>
    </rPh>
    <rPh sb="4" eb="7">
      <t>コウリギョウ</t>
    </rPh>
    <phoneticPr fontId="3"/>
  </si>
  <si>
    <t xml:space="preserve">（単位：事業所、人）   </t>
    <rPh sb="1" eb="3">
      <t>タンイ</t>
    </rPh>
    <rPh sb="4" eb="6">
      <t>ジギョウ</t>
    </rPh>
    <rPh sb="6" eb="7">
      <t>トコロ</t>
    </rPh>
    <rPh sb="8" eb="9">
      <t>ヒト</t>
    </rPh>
    <phoneticPr fontId="3"/>
  </si>
  <si>
    <t>市・振興局別</t>
    <rPh sb="0" eb="1">
      <t>シ</t>
    </rPh>
    <rPh sb="2" eb="5">
      <t>シンコウキョク</t>
    </rPh>
    <rPh sb="5" eb="6">
      <t>ベツ</t>
    </rPh>
    <phoneticPr fontId="2"/>
  </si>
  <si>
    <t>北      海      道</t>
    <rPh sb="0" eb="15">
      <t>ホッカイドウ</t>
    </rPh>
    <phoneticPr fontId="3"/>
  </si>
  <si>
    <t>札     幌     市</t>
    <rPh sb="0" eb="13">
      <t>サッポロシ</t>
    </rPh>
    <phoneticPr fontId="3"/>
  </si>
  <si>
    <t>江     別     市</t>
    <rPh sb="0" eb="13">
      <t>エベツシ</t>
    </rPh>
    <phoneticPr fontId="3"/>
  </si>
  <si>
    <t>千     歳     市</t>
    <rPh sb="0" eb="13">
      <t>チトセシ</t>
    </rPh>
    <phoneticPr fontId="3"/>
  </si>
  <si>
    <t>恵     庭     市</t>
    <rPh sb="0" eb="7">
      <t>エニワ</t>
    </rPh>
    <rPh sb="12" eb="13">
      <t>シ</t>
    </rPh>
    <phoneticPr fontId="3"/>
  </si>
  <si>
    <t>北  広  島  市</t>
    <rPh sb="0" eb="10">
      <t>キタヒロシマシ</t>
    </rPh>
    <phoneticPr fontId="3"/>
  </si>
  <si>
    <t>石     狩     市</t>
    <rPh sb="0" eb="7">
      <t>イシカリ</t>
    </rPh>
    <rPh sb="12" eb="13">
      <t>シ</t>
    </rPh>
    <phoneticPr fontId="3"/>
  </si>
  <si>
    <t>函     館     市</t>
    <rPh sb="0" eb="13">
      <t>ハコダテシ</t>
    </rPh>
    <phoneticPr fontId="3"/>
  </si>
  <si>
    <t>北斗市</t>
    <rPh sb="0" eb="2">
      <t>ホクト</t>
    </rPh>
    <rPh sb="2" eb="3">
      <t>シ</t>
    </rPh>
    <phoneticPr fontId="2"/>
  </si>
  <si>
    <t>小     樽     市</t>
    <rPh sb="0" eb="13">
      <t>オタルシ</t>
    </rPh>
    <phoneticPr fontId="3"/>
  </si>
  <si>
    <t>夕     張     市</t>
    <rPh sb="0" eb="13">
      <t>ユウバリシ</t>
    </rPh>
    <phoneticPr fontId="3"/>
  </si>
  <si>
    <t>岩  見  沢  市</t>
    <rPh sb="0" eb="10">
      <t>イワミザワシ</t>
    </rPh>
    <phoneticPr fontId="3"/>
  </si>
  <si>
    <t>美     唄     市</t>
    <rPh sb="0" eb="13">
      <t>ビバイシ</t>
    </rPh>
    <phoneticPr fontId="3"/>
  </si>
  <si>
    <t>芦     別     市</t>
    <rPh sb="0" eb="13">
      <t>アシベツシ</t>
    </rPh>
    <phoneticPr fontId="3"/>
  </si>
  <si>
    <t>赤     平     市</t>
    <rPh sb="0" eb="13">
      <t>アカビラシ</t>
    </rPh>
    <phoneticPr fontId="3"/>
  </si>
  <si>
    <t>三     笠     市</t>
    <rPh sb="0" eb="13">
      <t>ミカサシ</t>
    </rPh>
    <phoneticPr fontId="3"/>
  </si>
  <si>
    <t>滝     川     市</t>
    <rPh sb="0" eb="13">
      <t>タキカワシ</t>
    </rPh>
    <phoneticPr fontId="3"/>
  </si>
  <si>
    <t>砂     川     市</t>
    <rPh sb="0" eb="13">
      <t>スナガワシ</t>
    </rPh>
    <phoneticPr fontId="3"/>
  </si>
  <si>
    <t>歌  志  内  市</t>
    <rPh sb="0" eb="10">
      <t>ウタシナイシ</t>
    </rPh>
    <phoneticPr fontId="3"/>
  </si>
  <si>
    <t>深     川     市</t>
    <rPh sb="0" eb="13">
      <t>フカガワシ</t>
    </rPh>
    <phoneticPr fontId="3"/>
  </si>
  <si>
    <t>旭     川     市</t>
    <rPh sb="0" eb="13">
      <t>アサヒカワシ</t>
    </rPh>
    <phoneticPr fontId="3"/>
  </si>
  <si>
    <t>士     別     市</t>
    <rPh sb="0" eb="13">
      <t>シベツシ</t>
    </rPh>
    <phoneticPr fontId="3"/>
  </si>
  <si>
    <t>名     寄     市</t>
    <rPh sb="0" eb="13">
      <t>ナヨロシ</t>
    </rPh>
    <phoneticPr fontId="3"/>
  </si>
  <si>
    <t>富  良  野  市</t>
    <rPh sb="0" eb="10">
      <t>フラノシ</t>
    </rPh>
    <phoneticPr fontId="3"/>
  </si>
  <si>
    <t>留     萌     市</t>
    <rPh sb="0" eb="13">
      <t>ルモイシ</t>
    </rPh>
    <phoneticPr fontId="3"/>
  </si>
  <si>
    <t>稚     内     市</t>
    <rPh sb="0" eb="13">
      <t>ワッカナイシ</t>
    </rPh>
    <phoneticPr fontId="3"/>
  </si>
  <si>
    <t>北     見     市</t>
    <rPh sb="0" eb="13">
      <t>キタミシ</t>
    </rPh>
    <phoneticPr fontId="3"/>
  </si>
  <si>
    <t>網     走     市</t>
    <rPh sb="0" eb="13">
      <t>アバシリシ</t>
    </rPh>
    <phoneticPr fontId="3"/>
  </si>
  <si>
    <t>紋     別     市</t>
    <rPh sb="0" eb="13">
      <t>モンベツシ</t>
    </rPh>
    <phoneticPr fontId="3"/>
  </si>
  <si>
    <t>室     蘭     市</t>
    <rPh sb="0" eb="13">
      <t>ムロランシ</t>
    </rPh>
    <phoneticPr fontId="3"/>
  </si>
  <si>
    <t>苫  小  牧  市</t>
    <rPh sb="0" eb="10">
      <t>トマコマイシ</t>
    </rPh>
    <phoneticPr fontId="3"/>
  </si>
  <si>
    <t>登     別     市</t>
    <rPh sb="0" eb="13">
      <t>ノボリベツシ</t>
    </rPh>
    <phoneticPr fontId="3"/>
  </si>
  <si>
    <t>伊     達     市</t>
    <rPh sb="0" eb="13">
      <t>ダテシ</t>
    </rPh>
    <phoneticPr fontId="3"/>
  </si>
  <si>
    <t>帯     広     市</t>
    <rPh sb="0" eb="13">
      <t>オビヒロシ</t>
    </rPh>
    <phoneticPr fontId="3"/>
  </si>
  <si>
    <t>釧    路    市</t>
    <rPh sb="0" eb="11">
      <t>クシロシ</t>
    </rPh>
    <phoneticPr fontId="3"/>
  </si>
  <si>
    <t>根     室     市</t>
    <rPh sb="0" eb="13">
      <t>ネムロシ</t>
    </rPh>
    <phoneticPr fontId="3"/>
  </si>
  <si>
    <t>釧路総合振興局</t>
    <rPh sb="0" eb="2">
      <t>クシロ</t>
    </rPh>
    <rPh sb="2" eb="4">
      <t>ソウゴウ</t>
    </rPh>
    <rPh sb="4" eb="7">
      <t>シンコウキョク</t>
    </rPh>
    <phoneticPr fontId="3"/>
  </si>
  <si>
    <t>釧路市</t>
    <rPh sb="0" eb="3">
      <t>クシロシ</t>
    </rPh>
    <phoneticPr fontId="2"/>
  </si>
  <si>
    <t>釧路町</t>
    <rPh sb="0" eb="3">
      <t>クシロチョウ</t>
    </rPh>
    <phoneticPr fontId="2"/>
  </si>
  <si>
    <t>厚岸町</t>
    <rPh sb="0" eb="3">
      <t>アッケシチョウ</t>
    </rPh>
    <phoneticPr fontId="2"/>
  </si>
  <si>
    <t>浜中町</t>
    <rPh sb="0" eb="2">
      <t>ハマナカ</t>
    </rPh>
    <rPh sb="2" eb="3">
      <t>チョウ</t>
    </rPh>
    <phoneticPr fontId="2"/>
  </si>
  <si>
    <t>標茶町</t>
    <rPh sb="0" eb="2">
      <t>シベチャ</t>
    </rPh>
    <rPh sb="2" eb="3">
      <t>チョウ</t>
    </rPh>
    <phoneticPr fontId="2"/>
  </si>
  <si>
    <t>弟子屈町</t>
    <rPh sb="0" eb="4">
      <t>テシカガチョウ</t>
    </rPh>
    <phoneticPr fontId="2"/>
  </si>
  <si>
    <t>鶴居村</t>
    <rPh sb="0" eb="3">
      <t>ツルイムラ</t>
    </rPh>
    <phoneticPr fontId="2"/>
  </si>
  <si>
    <t>白糠町</t>
    <rPh sb="0" eb="2">
      <t>シラヌカ</t>
    </rPh>
    <rPh sb="2" eb="3">
      <t>チョウ</t>
    </rPh>
    <phoneticPr fontId="2"/>
  </si>
  <si>
    <t>１－（４）　道内各市、釧路総合振興局管内の商業</t>
    <rPh sb="6" eb="8">
      <t>ドウナイ</t>
    </rPh>
    <rPh sb="8" eb="10">
      <t>カクシ</t>
    </rPh>
    <rPh sb="11" eb="13">
      <t>クシロ</t>
    </rPh>
    <rPh sb="13" eb="15">
      <t>ソウゴウ</t>
    </rPh>
    <rPh sb="15" eb="18">
      <t>シンコウキョク</t>
    </rPh>
    <rPh sb="18" eb="20">
      <t>カンナイ</t>
    </rPh>
    <rPh sb="21" eb="23">
      <t>ショウギョウ</t>
    </rPh>
    <phoneticPr fontId="3"/>
  </si>
  <si>
    <t>１－（４）　道内各市、釧路総合振興局管内の商業</t>
    <phoneticPr fontId="2"/>
  </si>
  <si>
    <t>別表</t>
    <rPh sb="0" eb="2">
      <t>ベッピョウ</t>
    </rPh>
    <phoneticPr fontId="2"/>
  </si>
  <si>
    <t>１－（a）産業小分類別商店数・従業者数・年間商品販売額（平成14～19年）</t>
    <rPh sb="28" eb="30">
      <t>ヘイセイ</t>
    </rPh>
    <rPh sb="35" eb="36">
      <t>ネン</t>
    </rPh>
    <phoneticPr fontId="2"/>
  </si>
  <si>
    <t>１－（b）産業中分類別商店数・従業者数・売場面積の推移（平成14年～19年）</t>
    <phoneticPr fontId="2"/>
  </si>
  <si>
    <t>１－（c）産業中分類別年間商品販売額・商品手持額・その他の収入額の推移（平成14年～19年）</t>
    <phoneticPr fontId="2"/>
  </si>
  <si>
    <t>１－（c）　産業中分類別年間商品販売額・その他の収入額の推移</t>
    <rPh sb="6" eb="8">
      <t>サンギョウ</t>
    </rPh>
    <rPh sb="8" eb="11">
      <t>チュウブンルイ</t>
    </rPh>
    <rPh sb="11" eb="12">
      <t>ベツ</t>
    </rPh>
    <rPh sb="12" eb="14">
      <t>ネンカン</t>
    </rPh>
    <rPh sb="14" eb="16">
      <t>ショウヒン</t>
    </rPh>
    <rPh sb="16" eb="18">
      <t>ハンバイ</t>
    </rPh>
    <rPh sb="18" eb="19">
      <t>ガク</t>
    </rPh>
    <rPh sb="22" eb="23">
      <t>タ</t>
    </rPh>
    <rPh sb="24" eb="26">
      <t>シュウニュウ</t>
    </rPh>
    <rPh sb="26" eb="27">
      <t>ガク</t>
    </rPh>
    <rPh sb="28" eb="30">
      <t>スイイ</t>
    </rPh>
    <phoneticPr fontId="3"/>
  </si>
  <si>
    <t>総数</t>
    <rPh sb="0" eb="2">
      <t>ソウスウ</t>
    </rPh>
    <phoneticPr fontId="3"/>
  </si>
  <si>
    <t>事業所数</t>
    <rPh sb="0" eb="3">
      <t>ジギョウショ</t>
    </rPh>
    <rPh sb="3" eb="4">
      <t>スウ</t>
    </rPh>
    <phoneticPr fontId="3"/>
  </si>
  <si>
    <r>
      <t xml:space="preserve">事　業　所　　　
</t>
    </r>
    <r>
      <rPr>
        <sz val="9"/>
        <rFont val="ＭＳ Ｐ明朝"/>
        <family val="1"/>
        <charset val="128"/>
      </rPr>
      <t>1事業所当たり</t>
    </r>
    <rPh sb="0" eb="1">
      <t>コト</t>
    </rPh>
    <rPh sb="2" eb="3">
      <t>ギョウ</t>
    </rPh>
    <rPh sb="4" eb="5">
      <t>ショ</t>
    </rPh>
    <rPh sb="10" eb="13">
      <t>ジギョウショ</t>
    </rPh>
    <rPh sb="13" eb="14">
      <t>アタ</t>
    </rPh>
    <phoneticPr fontId="3"/>
  </si>
  <si>
    <t>（経済センサス－活動調査）</t>
    <phoneticPr fontId="2"/>
  </si>
  <si>
    <t>2016年</t>
    <rPh sb="4" eb="5">
      <t>ネン</t>
    </rPh>
    <phoneticPr fontId="2"/>
  </si>
  <si>
    <t>2014年</t>
    <rPh sb="4" eb="5">
      <t>ネン</t>
    </rPh>
    <phoneticPr fontId="2"/>
  </si>
  <si>
    <t>2012年</t>
    <rPh sb="4" eb="5">
      <t>ネン</t>
    </rPh>
    <phoneticPr fontId="2"/>
  </si>
  <si>
    <t>2007年</t>
    <rPh sb="4" eb="5">
      <t>ネン</t>
    </rPh>
    <phoneticPr fontId="2"/>
  </si>
  <si>
    <t>2007(平成19)年総数</t>
    <rPh sb="5" eb="7">
      <t>ヘイセイ</t>
    </rPh>
    <rPh sb="10" eb="11">
      <t>ネン</t>
    </rPh>
    <rPh sb="11" eb="13">
      <t>ソウスウ</t>
    </rPh>
    <phoneticPr fontId="3"/>
  </si>
  <si>
    <t>2007 (平成19 )年総数</t>
    <rPh sb="6" eb="8">
      <t>ヘイセイ</t>
    </rPh>
    <rPh sb="12" eb="13">
      <t>ネン</t>
    </rPh>
    <rPh sb="13" eb="15">
      <t>ソウスウ</t>
    </rPh>
    <phoneticPr fontId="3"/>
  </si>
  <si>
    <t>(平成19年)</t>
    <rPh sb="1" eb="3">
      <t>ヘイセイ</t>
    </rPh>
    <rPh sb="5" eb="6">
      <t>６ネン</t>
    </rPh>
    <phoneticPr fontId="3"/>
  </si>
  <si>
    <t>(平成24年)</t>
    <rPh sb="1" eb="2">
      <t>ヒラ</t>
    </rPh>
    <rPh sb="2" eb="3">
      <t>ナリ</t>
    </rPh>
    <rPh sb="5" eb="6">
      <t>６ネン</t>
    </rPh>
    <phoneticPr fontId="3"/>
  </si>
  <si>
    <t>(平成26年)</t>
    <rPh sb="1" eb="3">
      <t>ヘイセイ</t>
    </rPh>
    <rPh sb="5" eb="6">
      <t>６ネン</t>
    </rPh>
    <phoneticPr fontId="3"/>
  </si>
  <si>
    <t>(平成28年)</t>
    <phoneticPr fontId="2"/>
  </si>
  <si>
    <t>2007年</t>
    <rPh sb="4" eb="5">
      <t>ネン</t>
    </rPh>
    <phoneticPr fontId="3"/>
  </si>
  <si>
    <t>2004年</t>
    <rPh sb="4" eb="5">
      <t>ネン</t>
    </rPh>
    <phoneticPr fontId="3"/>
  </si>
  <si>
    <t>2002年</t>
    <rPh sb="4" eb="5">
      <t>ネン</t>
    </rPh>
    <phoneticPr fontId="3"/>
  </si>
  <si>
    <t>(平成14年)</t>
    <rPh sb="1" eb="3">
      <t>ヘイセイ</t>
    </rPh>
    <rPh sb="5" eb="6">
      <t>６ネン</t>
    </rPh>
    <phoneticPr fontId="3"/>
  </si>
  <si>
    <t>(平成16年)</t>
    <rPh sb="1" eb="3">
      <t>ヘイセイ</t>
    </rPh>
    <rPh sb="5" eb="6">
      <t>６ネン</t>
    </rPh>
    <phoneticPr fontId="3"/>
  </si>
  <si>
    <t>2002(平成14)年総数</t>
    <rPh sb="5" eb="7">
      <t>ヘイセイ</t>
    </rPh>
    <rPh sb="10" eb="11">
      <t>ネン</t>
    </rPh>
    <rPh sb="11" eb="13">
      <t>ソウスウ</t>
    </rPh>
    <phoneticPr fontId="3"/>
  </si>
  <si>
    <t>2004(平成16)年総数</t>
    <rPh sb="5" eb="7">
      <t>ヘイセイ</t>
    </rPh>
    <rPh sb="10" eb="11">
      <t>ネン</t>
    </rPh>
    <rPh sb="11" eb="13">
      <t>ソウスウ</t>
    </rPh>
    <phoneticPr fontId="3"/>
  </si>
  <si>
    <t>2002 (平成14 )年総数</t>
    <rPh sb="6" eb="8">
      <t>ヘイセイ</t>
    </rPh>
    <rPh sb="12" eb="13">
      <t>ネン</t>
    </rPh>
    <rPh sb="13" eb="15">
      <t>ソウスウ</t>
    </rPh>
    <phoneticPr fontId="3"/>
  </si>
  <si>
    <t>2004 (平成16 )年総数</t>
    <rPh sb="6" eb="8">
      <t>ヘイセイ</t>
    </rPh>
    <rPh sb="12" eb="13">
      <t>ネン</t>
    </rPh>
    <rPh sb="13" eb="15">
      <t>ソウスウ</t>
    </rPh>
    <phoneticPr fontId="3"/>
  </si>
  <si>
    <t>2007　　年</t>
    <rPh sb="6" eb="7">
      <t>ネン</t>
    </rPh>
    <phoneticPr fontId="2"/>
  </si>
  <si>
    <t>2012　　年</t>
    <rPh sb="6" eb="7">
      <t>ネン</t>
    </rPh>
    <phoneticPr fontId="2"/>
  </si>
  <si>
    <t>2014　　年</t>
    <rPh sb="6" eb="7">
      <t>ネン</t>
    </rPh>
    <phoneticPr fontId="2"/>
  </si>
  <si>
    <t>2016　　年</t>
    <rPh sb="6" eb="7">
      <t>ネン</t>
    </rPh>
    <phoneticPr fontId="2"/>
  </si>
  <si>
    <t>6月1日現在</t>
  </si>
  <si>
    <t>6月1日現在</t>
    <phoneticPr fontId="2"/>
  </si>
  <si>
    <t>2月1日現在</t>
  </si>
  <si>
    <t>7月1日現在</t>
    <phoneticPr fontId="2"/>
  </si>
  <si>
    <t>（経済センサス－活動調査）</t>
  </si>
  <si>
    <t>2007(平成19 )年               ( 6月1日現在)</t>
    <phoneticPr fontId="2"/>
  </si>
  <si>
    <t>2012(平成24 )年                 ( 2月1日現在)</t>
    <phoneticPr fontId="2"/>
  </si>
  <si>
    <t>2014(平成26 )年                ( 7月1日現在)</t>
    <phoneticPr fontId="2"/>
  </si>
  <si>
    <t>2016(平成28 )年                ( 6月1日現在)</t>
    <phoneticPr fontId="2"/>
  </si>
  <si>
    <t>2007 (平成19 )年                                                         ( 6月1日現在)</t>
    <phoneticPr fontId="2"/>
  </si>
  <si>
    <t>家具・じゅう器・家庭用機械器具           小売業</t>
    <rPh sb="0" eb="2">
      <t>カグ</t>
    </rPh>
    <rPh sb="6" eb="7">
      <t>キ</t>
    </rPh>
    <rPh sb="8" eb="10">
      <t>カテイ</t>
    </rPh>
    <rPh sb="10" eb="11">
      <t>ヨウ</t>
    </rPh>
    <rPh sb="11" eb="13">
      <t>キカイ</t>
    </rPh>
    <rPh sb="13" eb="15">
      <t>キグ</t>
    </rPh>
    <rPh sb="26" eb="29">
      <t>コウリギョウ</t>
    </rPh>
    <phoneticPr fontId="3"/>
  </si>
  <si>
    <t>2012 (平成24 )年                                     ( 2月1日現在)</t>
    <phoneticPr fontId="2"/>
  </si>
  <si>
    <t>2014 (平成26 )年                                          ( 7月1日現在)</t>
    <phoneticPr fontId="2"/>
  </si>
  <si>
    <t>2016 (平成28 )年                                         ( 6月1日現在)</t>
    <phoneticPr fontId="2"/>
  </si>
  <si>
    <t>年間商品販売額及びその他の収入額は、前年の1年間の値である。</t>
    <rPh sb="0" eb="2">
      <t>ネンカン</t>
    </rPh>
    <rPh sb="2" eb="4">
      <t>ショウヒン</t>
    </rPh>
    <rPh sb="4" eb="6">
      <t>ハンバイ</t>
    </rPh>
    <rPh sb="6" eb="7">
      <t>ガク</t>
    </rPh>
    <rPh sb="7" eb="8">
      <t>オヨ</t>
    </rPh>
    <rPh sb="11" eb="12">
      <t>タ</t>
    </rPh>
    <rPh sb="13" eb="15">
      <t>シュウニュウ</t>
    </rPh>
    <rPh sb="15" eb="16">
      <t>ガク</t>
    </rPh>
    <rPh sb="18" eb="20">
      <t>ゼンネン</t>
    </rPh>
    <rPh sb="22" eb="24">
      <t>ネンカン</t>
    </rPh>
    <rPh sb="25" eb="26">
      <t>アタイ</t>
    </rPh>
    <phoneticPr fontId="2"/>
  </si>
  <si>
    <t>（注）…経済センサスと商業統計調査では、調査の方法が異なるため、増減は単純には比較できない。</t>
    <rPh sb="1" eb="2">
      <t>チュウ</t>
    </rPh>
    <rPh sb="4" eb="6">
      <t>ケイザイ</t>
    </rPh>
    <rPh sb="11" eb="13">
      <t>ショウギョウ</t>
    </rPh>
    <rPh sb="13" eb="15">
      <t>トウケイ</t>
    </rPh>
    <rPh sb="15" eb="17">
      <t>チョウサ</t>
    </rPh>
    <rPh sb="20" eb="22">
      <t>チョウサ</t>
    </rPh>
    <rPh sb="23" eb="25">
      <t>ホウホウ</t>
    </rPh>
    <rPh sb="26" eb="27">
      <t>コト</t>
    </rPh>
    <rPh sb="32" eb="34">
      <t>ゾウゲン</t>
    </rPh>
    <rPh sb="35" eb="37">
      <t>タンジュン</t>
    </rPh>
    <rPh sb="39" eb="41">
      <t>ヒカク</t>
    </rPh>
    <phoneticPr fontId="3"/>
  </si>
  <si>
    <t>（注2）…経済センサスと商業統計調査では、調査の方法が異なるため、増減は単純には比較できない。</t>
    <rPh sb="1" eb="2">
      <t>チュウ</t>
    </rPh>
    <rPh sb="5" eb="7">
      <t>ケイザイ</t>
    </rPh>
    <rPh sb="12" eb="14">
      <t>ショウギョウ</t>
    </rPh>
    <rPh sb="14" eb="16">
      <t>トウケイ</t>
    </rPh>
    <rPh sb="16" eb="18">
      <t>チョウサ</t>
    </rPh>
    <rPh sb="21" eb="23">
      <t>チョウサ</t>
    </rPh>
    <rPh sb="24" eb="26">
      <t>ホウホウ</t>
    </rPh>
    <rPh sb="27" eb="28">
      <t>コト</t>
    </rPh>
    <rPh sb="33" eb="35">
      <t>ゾウゲン</t>
    </rPh>
    <rPh sb="36" eb="38">
      <t>タンジュン</t>
    </rPh>
    <rPh sb="40" eb="42">
      <t>ヒカク</t>
    </rPh>
    <phoneticPr fontId="3"/>
  </si>
  <si>
    <t>１－（１）産業小分類別事業所数・従業者数・年間商品販売額</t>
    <rPh sb="5" eb="7">
      <t>サンギョウ</t>
    </rPh>
    <rPh sb="7" eb="8">
      <t>ショウ</t>
    </rPh>
    <rPh sb="8" eb="10">
      <t>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0">
      <t>カズ</t>
    </rPh>
    <rPh sb="21" eb="23">
      <t>ネンカン</t>
    </rPh>
    <rPh sb="23" eb="25">
      <t>ショウヒン</t>
    </rPh>
    <rPh sb="25" eb="27">
      <t>ハンバイ</t>
    </rPh>
    <rPh sb="27" eb="28">
      <t>ガク</t>
    </rPh>
    <phoneticPr fontId="2"/>
  </si>
  <si>
    <t>１－（２）産業中分類別事業所数・従業者数・売場面積の推移</t>
    <rPh sb="5" eb="7">
      <t>サンギョウ</t>
    </rPh>
    <rPh sb="7" eb="10">
      <t>チュウブンルイ</t>
    </rPh>
    <rPh sb="10" eb="11">
      <t>ベツ</t>
    </rPh>
    <rPh sb="11" eb="14">
      <t>ジギョウショ</t>
    </rPh>
    <rPh sb="14" eb="15">
      <t>スウ</t>
    </rPh>
    <rPh sb="16" eb="19">
      <t>ジュウギョウシャ</t>
    </rPh>
    <rPh sb="19" eb="20">
      <t>カズ</t>
    </rPh>
    <rPh sb="21" eb="23">
      <t>ウリバ</t>
    </rPh>
    <rPh sb="23" eb="25">
      <t>メンセキ</t>
    </rPh>
    <rPh sb="26" eb="28">
      <t>スイイ</t>
    </rPh>
    <phoneticPr fontId="2"/>
  </si>
  <si>
    <t>１－（１）  産業小分類別事業所数・従業者数・年間商品販売額</t>
    <rPh sb="7" eb="9">
      <t>サンギョウ</t>
    </rPh>
    <rPh sb="9" eb="12">
      <t>ショウブンルイ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rPh sb="23" eb="25">
      <t>ネンカン</t>
    </rPh>
    <rPh sb="25" eb="27">
      <t>ショウヒン</t>
    </rPh>
    <rPh sb="27" eb="29">
      <t>ハンバイ</t>
    </rPh>
    <rPh sb="29" eb="30">
      <t>ヒタイ</t>
    </rPh>
    <phoneticPr fontId="3"/>
  </si>
  <si>
    <t>(単位 : 事業所、人、万円)</t>
    <rPh sb="1" eb="3">
      <t>タンイ</t>
    </rPh>
    <rPh sb="6" eb="9">
      <t>ジギョウショ</t>
    </rPh>
    <rPh sb="10" eb="11">
      <t>ヒト</t>
    </rPh>
    <rPh sb="12" eb="14">
      <t>マンエン</t>
    </rPh>
    <phoneticPr fontId="3"/>
  </si>
  <si>
    <t>１－（２）　産業中分類別事業所数・従業者数・売場面積の推移</t>
    <rPh sb="6" eb="8">
      <t>サンギョウ</t>
    </rPh>
    <rPh sb="8" eb="11">
      <t>チュウブンルイ</t>
    </rPh>
    <rPh sb="11" eb="12">
      <t>ベツ</t>
    </rPh>
    <rPh sb="12" eb="15">
      <t>ジギョウショ</t>
    </rPh>
    <rPh sb="15" eb="16">
      <t>スウ</t>
    </rPh>
    <rPh sb="17" eb="20">
      <t>ジュウギョウシャ</t>
    </rPh>
    <rPh sb="20" eb="21">
      <t>カズ</t>
    </rPh>
    <rPh sb="22" eb="24">
      <t>ウリバ</t>
    </rPh>
    <rPh sb="24" eb="26">
      <t>メンセキ</t>
    </rPh>
    <rPh sb="27" eb="29">
      <t>スイイ</t>
    </rPh>
    <phoneticPr fontId="3"/>
  </si>
  <si>
    <t>（単位：事業所、人、㎡）</t>
    <rPh sb="1" eb="3">
      <t>タンイ</t>
    </rPh>
    <rPh sb="4" eb="7">
      <t>ジギョウショ</t>
    </rPh>
    <rPh sb="8" eb="9">
      <t>ヒト</t>
    </rPh>
    <phoneticPr fontId="3"/>
  </si>
  <si>
    <t>１－（a）  産業小分類別事業所数・従業者数・年間商品販売額</t>
    <rPh sb="7" eb="9">
      <t>サンギョウ</t>
    </rPh>
    <rPh sb="9" eb="12">
      <t>ショウブンルイ</t>
    </rPh>
    <rPh sb="12" eb="13">
      <t>ベツ</t>
    </rPh>
    <rPh sb="13" eb="16">
      <t>ジギョウショ</t>
    </rPh>
    <rPh sb="16" eb="17">
      <t>スウ</t>
    </rPh>
    <rPh sb="18" eb="21">
      <t>ジュウギョウシャ</t>
    </rPh>
    <rPh sb="21" eb="22">
      <t>スウ</t>
    </rPh>
    <rPh sb="23" eb="25">
      <t>ネンカン</t>
    </rPh>
    <rPh sb="25" eb="27">
      <t>ショウヒン</t>
    </rPh>
    <rPh sb="27" eb="29">
      <t>ハンバイ</t>
    </rPh>
    <rPh sb="29" eb="30">
      <t>ヒタイ</t>
    </rPh>
    <phoneticPr fontId="3"/>
  </si>
  <si>
    <t>１－（b）　産業中分類別事業所数・従業者数・売場面積の推移</t>
    <rPh sb="6" eb="8">
      <t>サンギョウ</t>
    </rPh>
    <rPh sb="8" eb="11">
      <t>チュウブンルイ</t>
    </rPh>
    <rPh sb="11" eb="12">
      <t>ベツ</t>
    </rPh>
    <rPh sb="12" eb="15">
      <t>ジギョウショ</t>
    </rPh>
    <rPh sb="15" eb="16">
      <t>スウ</t>
    </rPh>
    <rPh sb="17" eb="20">
      <t>ジュウギョウシャ</t>
    </rPh>
    <rPh sb="20" eb="21">
      <t>カズ</t>
    </rPh>
    <rPh sb="22" eb="24">
      <t>ウリバ</t>
    </rPh>
    <rPh sb="24" eb="26">
      <t>メンセキ</t>
    </rPh>
    <rPh sb="27" eb="29">
      <t>スイイ</t>
    </rPh>
    <phoneticPr fontId="3"/>
  </si>
  <si>
    <t>法人・
団体</t>
    <rPh sb="0" eb="1">
      <t>ホウ</t>
    </rPh>
    <rPh sb="1" eb="2">
      <t>ヒト</t>
    </rPh>
    <rPh sb="4" eb="6">
      <t>ダンタイ</t>
    </rPh>
    <phoneticPr fontId="3"/>
  </si>
  <si>
    <t>総数</t>
    <rPh sb="0" eb="2">
      <t>ソウスウ</t>
    </rPh>
    <phoneticPr fontId="2"/>
  </si>
  <si>
    <t>総　　　数</t>
    <rPh sb="0" eb="1">
      <t>フサ</t>
    </rPh>
    <rPh sb="4" eb="5">
      <t>カズ</t>
    </rPh>
    <phoneticPr fontId="2"/>
  </si>
  <si>
    <t>資料…市港湾空港課</t>
    <rPh sb="0" eb="2">
      <t>シリョウ</t>
    </rPh>
    <rPh sb="3" eb="4">
      <t>シ</t>
    </rPh>
    <rPh sb="4" eb="6">
      <t>コウワン</t>
    </rPh>
    <rPh sb="6" eb="8">
      <t>クウコウ</t>
    </rPh>
    <rPh sb="8" eb="9">
      <t>カ</t>
    </rPh>
    <phoneticPr fontId="2"/>
  </si>
  <si>
    <t>計</t>
    <rPh sb="0" eb="1">
      <t>ケイ</t>
    </rPh>
    <phoneticPr fontId="28"/>
  </si>
  <si>
    <t>動植物性製造</t>
    <rPh sb="0" eb="6">
      <t>ドウショクブツセイセイゾウ</t>
    </rPh>
    <phoneticPr fontId="28"/>
  </si>
  <si>
    <t>韓国</t>
    <rPh sb="0" eb="2">
      <t>カンコク</t>
    </rPh>
    <phoneticPr fontId="28"/>
  </si>
  <si>
    <t>飼肥料</t>
    <rPh sb="0" eb="3">
      <t>シヒリョウ</t>
    </rPh>
    <phoneticPr fontId="28"/>
  </si>
  <si>
    <t>アメリカ</t>
    <phoneticPr fontId="28"/>
  </si>
  <si>
    <t>オーストラリア</t>
    <phoneticPr fontId="28"/>
  </si>
  <si>
    <t>原塩</t>
    <rPh sb="0" eb="1">
      <t>ハラ</t>
    </rPh>
    <rPh sb="1" eb="2">
      <t>シオ</t>
    </rPh>
    <phoneticPr fontId="28"/>
  </si>
  <si>
    <t>インドネシア</t>
    <phoneticPr fontId="28"/>
  </si>
  <si>
    <t>オランダ</t>
    <phoneticPr fontId="28"/>
  </si>
  <si>
    <t>スリランカ</t>
    <phoneticPr fontId="28"/>
  </si>
  <si>
    <t>非金属鉱物</t>
    <rPh sb="0" eb="1">
      <t>ヒ</t>
    </rPh>
    <rPh sb="1" eb="3">
      <t>キンゾク</t>
    </rPh>
    <rPh sb="3" eb="5">
      <t>コウブツ</t>
    </rPh>
    <phoneticPr fontId="28"/>
  </si>
  <si>
    <t>ブラジル</t>
    <phoneticPr fontId="28"/>
  </si>
  <si>
    <t>家具装備品</t>
    <rPh sb="0" eb="5">
      <t>カグソウビヒン</t>
    </rPh>
    <phoneticPr fontId="28"/>
  </si>
  <si>
    <t>マレーシア</t>
    <phoneticPr fontId="28"/>
  </si>
  <si>
    <t>中国</t>
    <rPh sb="0" eb="2">
      <t>チュウゴク</t>
    </rPh>
    <phoneticPr fontId="28"/>
  </si>
  <si>
    <t>台湾</t>
    <rPh sb="0" eb="2">
      <t>タイワン</t>
    </rPh>
    <phoneticPr fontId="28"/>
  </si>
  <si>
    <t>その他日用品</t>
    <rPh sb="2" eb="3">
      <t>タ</t>
    </rPh>
    <rPh sb="3" eb="6">
      <t>ニチヨウヒン</t>
    </rPh>
    <phoneticPr fontId="28"/>
  </si>
  <si>
    <t>水産品</t>
    <rPh sb="0" eb="3">
      <t>スイサンヒン</t>
    </rPh>
    <phoneticPr fontId="2"/>
  </si>
  <si>
    <t>金属製品</t>
    <rPh sb="0" eb="2">
      <t>キンゾク</t>
    </rPh>
    <rPh sb="2" eb="4">
      <t>セイヒン</t>
    </rPh>
    <phoneticPr fontId="28"/>
  </si>
  <si>
    <t>輸送用容器</t>
    <rPh sb="0" eb="5">
      <t>ユソウヨウヨウキ</t>
    </rPh>
    <phoneticPr fontId="28"/>
  </si>
  <si>
    <t>木製品</t>
    <rPh sb="0" eb="1">
      <t>キ</t>
    </rPh>
    <rPh sb="1" eb="3">
      <t>セイヒン</t>
    </rPh>
    <phoneticPr fontId="28"/>
  </si>
  <si>
    <t>産業機械</t>
    <rPh sb="0" eb="2">
      <t>サンギョウ</t>
    </rPh>
    <rPh sb="2" eb="4">
      <t>キカイ</t>
    </rPh>
    <phoneticPr fontId="28"/>
  </si>
  <si>
    <t>その他製造工業品</t>
    <rPh sb="2" eb="3">
      <t>タ</t>
    </rPh>
    <rPh sb="3" eb="5">
      <t>セイゾウ</t>
    </rPh>
    <rPh sb="5" eb="8">
      <t>コウギョウヒン</t>
    </rPh>
    <phoneticPr fontId="28"/>
  </si>
  <si>
    <t>電気機械</t>
    <rPh sb="0" eb="4">
      <t>デンキキカイ</t>
    </rPh>
    <phoneticPr fontId="28"/>
  </si>
  <si>
    <t>金属くず</t>
    <rPh sb="0" eb="2">
      <t>キンゾク</t>
    </rPh>
    <phoneticPr fontId="28"/>
  </si>
  <si>
    <t>再利用資材</t>
    <rPh sb="0" eb="5">
      <t>サイリヨウシザイ</t>
    </rPh>
    <phoneticPr fontId="28"/>
  </si>
  <si>
    <t>化学薬品</t>
    <rPh sb="0" eb="4">
      <t>カガクヤクヒン</t>
    </rPh>
    <phoneticPr fontId="28"/>
  </si>
  <si>
    <t>化学肥料</t>
    <rPh sb="0" eb="4">
      <t>カガクヒリョウ</t>
    </rPh>
    <phoneticPr fontId="28"/>
  </si>
  <si>
    <t>チリ</t>
    <phoneticPr fontId="28"/>
  </si>
  <si>
    <t>ロシア</t>
    <phoneticPr fontId="28"/>
  </si>
  <si>
    <t>その他機械</t>
    <rPh sb="2" eb="5">
      <t>タキカイ</t>
    </rPh>
    <phoneticPr fontId="28"/>
  </si>
  <si>
    <t>染料・塗料・合成樹脂</t>
    <rPh sb="0" eb="2">
      <t>センリョウ</t>
    </rPh>
    <rPh sb="3" eb="5">
      <t>トリョウ</t>
    </rPh>
    <rPh sb="6" eb="10">
      <t>ゴウセイジュシ</t>
    </rPh>
    <phoneticPr fontId="28"/>
  </si>
  <si>
    <t>・その他化学工業品</t>
    <rPh sb="3" eb="4">
      <t>タ</t>
    </rPh>
    <rPh sb="4" eb="6">
      <t>カガク</t>
    </rPh>
    <rPh sb="6" eb="9">
      <t>コウギョウヒン</t>
    </rPh>
    <phoneticPr fontId="28"/>
  </si>
  <si>
    <t>紙・パルプ</t>
    <rPh sb="0" eb="1">
      <t>カミ</t>
    </rPh>
    <phoneticPr fontId="28"/>
  </si>
  <si>
    <t>染料・塗料・合成樹脂・</t>
    <rPh sb="0" eb="2">
      <t>センリョウ</t>
    </rPh>
    <rPh sb="3" eb="5">
      <t>トリョウ</t>
    </rPh>
    <rPh sb="6" eb="10">
      <t>ゴウセイジュシ</t>
    </rPh>
    <phoneticPr fontId="28"/>
  </si>
  <si>
    <t>その他化学工業品</t>
    <rPh sb="2" eb="3">
      <t>タ</t>
    </rPh>
    <rPh sb="3" eb="8">
      <t>カガクコウギョウヒン</t>
    </rPh>
    <phoneticPr fontId="28"/>
  </si>
  <si>
    <t>砂糖</t>
    <rPh sb="0" eb="2">
      <t>サトウ</t>
    </rPh>
    <phoneticPr fontId="28"/>
  </si>
  <si>
    <t>タイ</t>
    <phoneticPr fontId="28"/>
  </si>
  <si>
    <t>製造食品</t>
    <rPh sb="0" eb="2">
      <t>セイゾウ</t>
    </rPh>
    <rPh sb="2" eb="4">
      <t>ショクヒン</t>
    </rPh>
    <phoneticPr fontId="28"/>
  </si>
  <si>
    <t>製造食品</t>
    <rPh sb="0" eb="4">
      <t>セイゾウショクヒン</t>
    </rPh>
    <phoneticPr fontId="28"/>
  </si>
  <si>
    <t>飲料</t>
    <rPh sb="0" eb="2">
      <t>インリョウ</t>
    </rPh>
    <phoneticPr fontId="28"/>
  </si>
  <si>
    <t>衣服・見廻品・</t>
    <rPh sb="0" eb="2">
      <t>イフク</t>
    </rPh>
    <rPh sb="3" eb="5">
      <t>ミマワ</t>
    </rPh>
    <rPh sb="5" eb="6">
      <t>ヒン</t>
    </rPh>
    <phoneticPr fontId="28"/>
  </si>
  <si>
    <t>はきもの</t>
    <phoneticPr fontId="28"/>
  </si>
  <si>
    <t>水産品</t>
    <rPh sb="0" eb="3">
      <t>スイサンヒン</t>
    </rPh>
    <phoneticPr fontId="28"/>
  </si>
  <si>
    <t>麦</t>
    <rPh sb="0" eb="1">
      <t>ムギ</t>
    </rPh>
    <phoneticPr fontId="28"/>
  </si>
  <si>
    <t>とうもろこし</t>
    <phoneticPr fontId="28"/>
  </si>
  <si>
    <t>木材チップ</t>
    <rPh sb="0" eb="2">
      <t>モクザイ</t>
    </rPh>
    <phoneticPr fontId="28"/>
  </si>
  <si>
    <t>カナダ</t>
    <phoneticPr fontId="28"/>
  </si>
  <si>
    <t>ベトナム</t>
    <phoneticPr fontId="28"/>
  </si>
  <si>
    <t>綿花</t>
    <rPh sb="0" eb="2">
      <t>メンカ</t>
    </rPh>
    <phoneticPr fontId="28"/>
  </si>
  <si>
    <t>石炭</t>
    <rPh sb="0" eb="2">
      <t>セキタン</t>
    </rPh>
    <phoneticPr fontId="28"/>
  </si>
  <si>
    <t>その他畜産品</t>
    <rPh sb="2" eb="3">
      <t>タ</t>
    </rPh>
    <rPh sb="3" eb="6">
      <t>チクサンヒン</t>
    </rPh>
    <phoneticPr fontId="28"/>
  </si>
  <si>
    <t>動植物性製造飼肥料</t>
    <rPh sb="0" eb="4">
      <t>ドウショクブツセイ</t>
    </rPh>
    <rPh sb="4" eb="6">
      <t>セイゾウ</t>
    </rPh>
    <rPh sb="6" eb="7">
      <t>シ</t>
    </rPh>
    <rPh sb="7" eb="9">
      <t>ヒリョウ</t>
    </rPh>
    <phoneticPr fontId="28"/>
  </si>
  <si>
    <t>輸送用容器</t>
    <rPh sb="0" eb="3">
      <t>ユソウヨウ</t>
    </rPh>
    <rPh sb="3" eb="5">
      <t>ヨウキ</t>
    </rPh>
    <phoneticPr fontId="28"/>
  </si>
  <si>
    <t>その他の石油</t>
    <rPh sb="2" eb="3">
      <t>タ</t>
    </rPh>
    <rPh sb="4" eb="6">
      <t>セキユ</t>
    </rPh>
    <phoneticPr fontId="28"/>
  </si>
  <si>
    <t>モロッコ</t>
    <phoneticPr fontId="28"/>
  </si>
  <si>
    <t>ヨルダン</t>
    <phoneticPr fontId="28"/>
  </si>
  <si>
    <t>南アフリカ</t>
    <rPh sb="0" eb="1">
      <t>ミナミ</t>
    </rPh>
    <phoneticPr fontId="28"/>
  </si>
  <si>
    <t>産業機械</t>
    <rPh sb="0" eb="4">
      <t>サンギョウキカイ</t>
    </rPh>
    <phoneticPr fontId="28"/>
  </si>
  <si>
    <t>米</t>
    <rPh sb="0" eb="1">
      <t>コメ</t>
    </rPh>
    <phoneticPr fontId="28"/>
  </si>
  <si>
    <t>(令和3 年)</t>
    <rPh sb="1" eb="3">
      <t>レイワ</t>
    </rPh>
    <phoneticPr fontId="2"/>
  </si>
  <si>
    <t>2021(令和　3 )年                ( 6月1日現在)</t>
    <rPh sb="5" eb="7">
      <t>レイワ</t>
    </rPh>
    <phoneticPr fontId="2"/>
  </si>
  <si>
    <t>2021 (令和 3 )年                                         ( 6月1日現在)</t>
    <rPh sb="6" eb="8">
      <t>レイワ</t>
    </rPh>
    <phoneticPr fontId="2"/>
  </si>
  <si>
    <t>2021年</t>
    <rPh sb="4" eb="5">
      <t>ネン</t>
    </rPh>
    <phoneticPr fontId="2"/>
  </si>
  <si>
    <t>(令和3年)</t>
    <rPh sb="1" eb="3">
      <t>レイワ</t>
    </rPh>
    <phoneticPr fontId="2"/>
  </si>
  <si>
    <t>2021　　年</t>
    <rPh sb="6" eb="7">
      <t>ネン</t>
    </rPh>
    <phoneticPr fontId="2"/>
  </si>
  <si>
    <t>（注1）…2016・2021(平成28・令和3)年は経済センサス－活動調査による。</t>
    <rPh sb="1" eb="2">
      <t>チュウ</t>
    </rPh>
    <rPh sb="15" eb="17">
      <t>ヘイセイ</t>
    </rPh>
    <rPh sb="20" eb="22">
      <t>レイワ</t>
    </rPh>
    <rPh sb="24" eb="25">
      <t>ネン</t>
    </rPh>
    <rPh sb="26" eb="28">
      <t>ケイザイ</t>
    </rPh>
    <rPh sb="33" eb="35">
      <t>カツドウ</t>
    </rPh>
    <rPh sb="35" eb="37">
      <t>チョウサ</t>
    </rPh>
    <phoneticPr fontId="3"/>
  </si>
  <si>
    <t>文房具・運動娯</t>
    <rPh sb="0" eb="3">
      <t>ブンボウグ</t>
    </rPh>
    <rPh sb="4" eb="6">
      <t>ウンドウ</t>
    </rPh>
    <rPh sb="6" eb="7">
      <t>ゴ</t>
    </rPh>
    <phoneticPr fontId="28"/>
  </si>
  <si>
    <t>鋼材</t>
    <rPh sb="0" eb="2">
      <t>コウザイ</t>
    </rPh>
    <phoneticPr fontId="28"/>
  </si>
  <si>
    <t>商業・貿易</t>
    <rPh sb="0" eb="2">
      <t>ショウギョウ</t>
    </rPh>
    <rPh sb="3" eb="5">
      <t>ボウエキ</t>
    </rPh>
    <phoneticPr fontId="2"/>
  </si>
  <si>
    <t>２．外国貿易</t>
    <rPh sb="2" eb="6">
      <t>ガイコクボウエキ</t>
    </rPh>
    <phoneticPr fontId="2"/>
  </si>
  <si>
    <t>２－（１）　地域別輸出状況</t>
    <rPh sb="6" eb="8">
      <t>チイキ</t>
    </rPh>
    <rPh sb="8" eb="9">
      <t>ベツ</t>
    </rPh>
    <rPh sb="9" eb="11">
      <t>ユシュツ</t>
    </rPh>
    <rPh sb="11" eb="13">
      <t>ジョウキョウ</t>
    </rPh>
    <phoneticPr fontId="2"/>
  </si>
  <si>
    <t>２－（２）　地域別輸入状況</t>
    <rPh sb="6" eb="8">
      <t>チイキ</t>
    </rPh>
    <rPh sb="8" eb="9">
      <t>ベツ</t>
    </rPh>
    <rPh sb="9" eb="11">
      <t>ユニュウ</t>
    </rPh>
    <rPh sb="11" eb="13">
      <t>ジョウキョウ</t>
    </rPh>
    <phoneticPr fontId="2"/>
  </si>
  <si>
    <t>2024(令和6)年1月～12月</t>
    <rPh sb="5" eb="7">
      <t>レイワ</t>
    </rPh>
    <rPh sb="9" eb="10">
      <t>ネン</t>
    </rPh>
    <rPh sb="11" eb="12">
      <t>ガツ</t>
    </rPh>
    <rPh sb="15" eb="16">
      <t>ガツ</t>
    </rPh>
    <phoneticPr fontId="2"/>
  </si>
  <si>
    <t>その他畜産品</t>
    <rPh sb="2" eb="3">
      <t>タ</t>
    </rPh>
    <rPh sb="3" eb="6">
      <t>チクサンヒン</t>
    </rPh>
    <phoneticPr fontId="2"/>
  </si>
  <si>
    <t>完成自動車</t>
    <rPh sb="0" eb="2">
      <t>カンセイ</t>
    </rPh>
    <rPh sb="2" eb="5">
      <t>ジドウシャ</t>
    </rPh>
    <phoneticPr fontId="28"/>
  </si>
  <si>
    <t>自動車部品</t>
    <rPh sb="0" eb="3">
      <t>ジドウシャ</t>
    </rPh>
    <rPh sb="3" eb="5">
      <t>ブヒン</t>
    </rPh>
    <phoneticPr fontId="28"/>
  </si>
  <si>
    <t>その他繊維工業品</t>
    <rPh sb="2" eb="3">
      <t>タ</t>
    </rPh>
    <rPh sb="3" eb="5">
      <t>センイ</t>
    </rPh>
    <rPh sb="5" eb="8">
      <t>コウギョウヒン</t>
    </rPh>
    <phoneticPr fontId="28"/>
  </si>
  <si>
    <t>楽用品・楽器</t>
    <rPh sb="4" eb="6">
      <t>ガッキ</t>
    </rPh>
    <phoneticPr fontId="28"/>
  </si>
  <si>
    <t>フィリピン</t>
    <phoneticPr fontId="28"/>
  </si>
  <si>
    <t>廃棄物</t>
    <rPh sb="0" eb="3">
      <t>ハイキブツ</t>
    </rPh>
    <phoneticPr fontId="28"/>
  </si>
  <si>
    <t>その他雑穀</t>
    <rPh sb="2" eb="3">
      <t>タ</t>
    </rPh>
    <rPh sb="3" eb="5">
      <t>ザッコク</t>
    </rPh>
    <phoneticPr fontId="28"/>
  </si>
  <si>
    <t>その他食料工業品</t>
    <rPh sb="2" eb="3">
      <t>タ</t>
    </rPh>
    <rPh sb="3" eb="5">
      <t>ショクリョウ</t>
    </rPh>
    <rPh sb="5" eb="8">
      <t>コウギョウヒン</t>
    </rPh>
    <phoneticPr fontId="28"/>
  </si>
  <si>
    <t>金属鉱</t>
    <rPh sb="0" eb="2">
      <t>キンゾク</t>
    </rPh>
    <rPh sb="2" eb="3">
      <t>コウ</t>
    </rPh>
    <phoneticPr fontId="28"/>
  </si>
  <si>
    <t>その他輸送車両</t>
    <rPh sb="2" eb="3">
      <t>タ</t>
    </rPh>
    <rPh sb="3" eb="5">
      <t>ユソウ</t>
    </rPh>
    <rPh sb="5" eb="7">
      <t>シャリョウ</t>
    </rPh>
    <phoneticPr fontId="28"/>
  </si>
  <si>
    <t>その他</t>
    <rPh sb="2" eb="3">
      <t>タ</t>
    </rPh>
    <phoneticPr fontId="28"/>
  </si>
  <si>
    <t>その他石油製品</t>
    <rPh sb="2" eb="3">
      <t>タ</t>
    </rPh>
    <rPh sb="3" eb="5">
      <t>セキユ</t>
    </rPh>
    <rPh sb="5" eb="7">
      <t>セイヒン</t>
    </rPh>
    <phoneticPr fontId="28"/>
  </si>
  <si>
    <t>２－（１）地域別輸出状況</t>
    <rPh sb="5" eb="7">
      <t>チイキ</t>
    </rPh>
    <rPh sb="7" eb="8">
      <t>ベツ</t>
    </rPh>
    <rPh sb="8" eb="10">
      <t>ユシュツ</t>
    </rPh>
    <rPh sb="10" eb="12">
      <t>ジョウキョウ</t>
    </rPh>
    <phoneticPr fontId="2"/>
  </si>
  <si>
    <t>２－（２）地域別輸入状況</t>
    <rPh sb="5" eb="7">
      <t>チイキ</t>
    </rPh>
    <rPh sb="7" eb="8">
      <t>ベツ</t>
    </rPh>
    <rPh sb="8" eb="10">
      <t>ユニュウ</t>
    </rPh>
    <rPh sb="10" eb="12">
      <t>ジョウキョウ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</si>
</sst>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#"/>
  </numFmts>
  <fonts count="3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u/>
      <sz val="11"/>
      <color indexed="12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5.5"/>
      <name val="ＭＳ Ｐ明朝"/>
      <family val="1"/>
      <charset val="128"/>
    </font>
    <font>
      <sz val="7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8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u/>
      <sz val="11"/>
      <color indexed="12"/>
      <name val="ＭＳ Ｐゴシック"/>
      <family val="3"/>
      <charset val="128"/>
      <scheme val="major"/>
    </font>
    <font>
      <sz val="6"/>
      <name val="ＭＳ Ｐゴシック"/>
      <family val="3"/>
      <charset val="128"/>
      <scheme val="minor"/>
    </font>
    <font>
      <b/>
      <sz val="9"/>
      <name val="ＭＳ Ｐ明朝"/>
      <family val="1"/>
      <charset val="128"/>
    </font>
    <font>
      <sz val="9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/>
    <xf numFmtId="0" fontId="25" fillId="0" borderId="0"/>
  </cellStyleXfs>
  <cellXfs count="425">
    <xf numFmtId="0" fontId="0" fillId="0" borderId="0" xfId="0"/>
    <xf numFmtId="38" fontId="8" fillId="0" borderId="0" xfId="2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41" fontId="8" fillId="0" borderId="1" xfId="2" applyNumberFormat="1" applyFont="1" applyFill="1" applyBorder="1" applyAlignment="1">
      <alignment horizontal="right" vertical="center"/>
    </xf>
    <xf numFmtId="41" fontId="8" fillId="0" borderId="1" xfId="2" applyNumberFormat="1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/>
    <xf numFmtId="0" fontId="6" fillId="0" borderId="0" xfId="0" applyFont="1" applyFill="1"/>
    <xf numFmtId="0" fontId="10" fillId="0" borderId="0" xfId="0" quotePrefix="1" applyFont="1" applyFill="1" applyBorder="1" applyAlignment="1"/>
    <xf numFmtId="0" fontId="6" fillId="0" borderId="0" xfId="0" quotePrefix="1" applyFont="1" applyFill="1" applyBorder="1" applyAlignment="1"/>
    <xf numFmtId="0" fontId="8" fillId="0" borderId="0" xfId="0" quotePrefix="1" applyFont="1" applyFill="1" applyBorder="1" applyAlignment="1">
      <alignment horizontal="left"/>
    </xf>
    <xf numFmtId="0" fontId="8" fillId="0" borderId="0" xfId="0" applyFont="1" applyFill="1"/>
    <xf numFmtId="0" fontId="8" fillId="0" borderId="0" xfId="0" applyFont="1" applyFill="1" applyBorder="1" applyAlignment="1">
      <alignment horizontal="right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6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horizontal="distributed"/>
    </xf>
    <xf numFmtId="0" fontId="4" fillId="0" borderId="0" xfId="0" applyFont="1" applyFill="1" applyBorder="1"/>
    <xf numFmtId="41" fontId="5" fillId="0" borderId="1" xfId="2" applyNumberFormat="1" applyFont="1" applyFill="1" applyBorder="1" applyAlignment="1">
      <alignment horizontal="right"/>
    </xf>
    <xf numFmtId="41" fontId="5" fillId="0" borderId="0" xfId="2" applyNumberFormat="1" applyFont="1" applyFill="1" applyBorder="1" applyAlignment="1">
      <alignment horizontal="right"/>
    </xf>
    <xf numFmtId="0" fontId="5" fillId="0" borderId="0" xfId="0" applyFont="1" applyFill="1" applyBorder="1"/>
    <xf numFmtId="0" fontId="6" fillId="0" borderId="4" xfId="0" applyFont="1" applyFill="1" applyBorder="1"/>
    <xf numFmtId="0" fontId="4" fillId="0" borderId="4" xfId="0" applyFont="1" applyFill="1" applyBorder="1" applyAlignment="1"/>
    <xf numFmtId="0" fontId="4" fillId="0" borderId="4" xfId="0" applyFont="1" applyFill="1" applyBorder="1"/>
    <xf numFmtId="0" fontId="5" fillId="0" borderId="4" xfId="0" applyFont="1" applyFill="1" applyBorder="1" applyAlignment="1">
      <alignment horizontal="distributed"/>
    </xf>
    <xf numFmtId="41" fontId="5" fillId="0" borderId="2" xfId="2" applyNumberFormat="1" applyFont="1" applyFill="1" applyBorder="1" applyAlignment="1">
      <alignment horizontal="right"/>
    </xf>
    <xf numFmtId="38" fontId="4" fillId="0" borderId="0" xfId="2" applyFont="1" applyFill="1"/>
    <xf numFmtId="0" fontId="4" fillId="0" borderId="0" xfId="0" applyFont="1" applyFill="1" applyAlignment="1">
      <alignment vertical="center"/>
    </xf>
    <xf numFmtId="38" fontId="4" fillId="0" borderId="0" xfId="2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41" fontId="4" fillId="0" borderId="1" xfId="2" applyNumberFormat="1" applyFont="1" applyFill="1" applyBorder="1" applyAlignment="1">
      <alignment vertical="center"/>
    </xf>
    <xf numFmtId="41" fontId="4" fillId="0" borderId="5" xfId="2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distributed" vertical="center"/>
    </xf>
    <xf numFmtId="41" fontId="4" fillId="0" borderId="5" xfId="2" applyNumberFormat="1" applyFont="1" applyFill="1" applyBorder="1" applyAlignment="1">
      <alignment horizontal="right" vertical="center"/>
    </xf>
    <xf numFmtId="41" fontId="4" fillId="0" borderId="1" xfId="2" applyNumberFormat="1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41" fontId="4" fillId="0" borderId="2" xfId="2" applyNumberFormat="1" applyFont="1" applyFill="1" applyBorder="1" applyAlignment="1">
      <alignment horizontal="right" vertical="center"/>
    </xf>
    <xf numFmtId="41" fontId="4" fillId="0" borderId="2" xfId="2" applyNumberFormat="1" applyFont="1" applyFill="1" applyBorder="1" applyAlignment="1">
      <alignment vertical="center"/>
    </xf>
    <xf numFmtId="41" fontId="8" fillId="0" borderId="5" xfId="2" applyNumberFormat="1" applyFont="1" applyFill="1" applyBorder="1" applyAlignment="1">
      <alignment horizontal="right" vertical="center"/>
    </xf>
    <xf numFmtId="41" fontId="8" fillId="0" borderId="6" xfId="2" applyNumberFormat="1" applyFont="1" applyFill="1" applyBorder="1" applyAlignment="1">
      <alignment horizontal="right" vertical="center"/>
    </xf>
    <xf numFmtId="41" fontId="17" fillId="0" borderId="3" xfId="2" applyNumberFormat="1" applyFont="1" applyFill="1" applyBorder="1"/>
    <xf numFmtId="41" fontId="17" fillId="0" borderId="0" xfId="2" applyNumberFormat="1" applyFont="1" applyFill="1" applyBorder="1"/>
    <xf numFmtId="0" fontId="19" fillId="0" borderId="0" xfId="0" applyFont="1" applyFill="1" applyAlignment="1">
      <alignment vertical="center"/>
    </xf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left"/>
    </xf>
    <xf numFmtId="0" fontId="18" fillId="0" borderId="0" xfId="0" applyFont="1" applyFill="1" applyBorder="1"/>
    <xf numFmtId="41" fontId="17" fillId="0" borderId="1" xfId="2" applyNumberFormat="1" applyFont="1" applyFill="1" applyBorder="1" applyAlignment="1">
      <alignment horizontal="right"/>
    </xf>
    <xf numFmtId="41" fontId="17" fillId="0" borderId="0" xfId="2" applyNumberFormat="1" applyFont="1" applyFill="1" applyBorder="1" applyAlignment="1">
      <alignment horizontal="right"/>
    </xf>
    <xf numFmtId="41" fontId="17" fillId="0" borderId="1" xfId="2" applyNumberFormat="1" applyFont="1" applyFill="1" applyBorder="1"/>
    <xf numFmtId="0" fontId="20" fillId="0" borderId="0" xfId="0" applyFont="1" applyFill="1" applyBorder="1" applyAlignment="1">
      <alignment horizontal="distributed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/>
    <xf numFmtId="41" fontId="4" fillId="0" borderId="0" xfId="2" applyNumberFormat="1" applyFont="1" applyFill="1" applyBorder="1" applyAlignment="1">
      <alignment horizontal="right" vertical="center"/>
    </xf>
    <xf numFmtId="41" fontId="4" fillId="0" borderId="0" xfId="2" applyNumberFormat="1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41" fontId="18" fillId="0" borderId="1" xfId="2" applyNumberFormat="1" applyFont="1" applyFill="1" applyBorder="1" applyAlignment="1">
      <alignment vertical="center"/>
    </xf>
    <xf numFmtId="41" fontId="18" fillId="0" borderId="5" xfId="2" applyNumberFormat="1" applyFont="1" applyFill="1" applyBorder="1" applyAlignment="1">
      <alignment vertical="center"/>
    </xf>
    <xf numFmtId="41" fontId="18" fillId="0" borderId="1" xfId="2" applyNumberFormat="1" applyFont="1" applyFill="1" applyBorder="1" applyAlignment="1">
      <alignment horizontal="right" vertical="center"/>
    </xf>
    <xf numFmtId="41" fontId="18" fillId="0" borderId="5" xfId="2" applyNumberFormat="1" applyFont="1" applyFill="1" applyBorder="1" applyAlignment="1">
      <alignment horizontal="righ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41" fontId="8" fillId="0" borderId="5" xfId="2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41" fontId="9" fillId="0" borderId="1" xfId="2" applyNumberFormat="1" applyFont="1" applyFill="1" applyBorder="1" applyAlignment="1">
      <alignment horizontal="right" vertical="center"/>
    </xf>
    <xf numFmtId="41" fontId="9" fillId="0" borderId="5" xfId="2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vertical="center"/>
    </xf>
    <xf numFmtId="0" fontId="8" fillId="0" borderId="4" xfId="0" applyFont="1" applyFill="1" applyBorder="1" applyAlignment="1">
      <alignment horizontal="left" vertical="center"/>
    </xf>
    <xf numFmtId="41" fontId="8" fillId="0" borderId="2" xfId="2" applyNumberFormat="1" applyFont="1" applyFill="1" applyBorder="1" applyAlignment="1">
      <alignment vertical="center"/>
    </xf>
    <xf numFmtId="41" fontId="8" fillId="0" borderId="2" xfId="2" applyNumberFormat="1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distributed" vertical="center" wrapText="1"/>
    </xf>
    <xf numFmtId="0" fontId="4" fillId="0" borderId="4" xfId="0" applyFont="1" applyFill="1" applyBorder="1" applyAlignment="1">
      <alignment horizontal="distributed" vertical="center" wrapText="1"/>
    </xf>
    <xf numFmtId="38" fontId="8" fillId="0" borderId="0" xfId="2" applyFont="1" applyFill="1" applyAlignment="1">
      <alignment vertical="center"/>
    </xf>
    <xf numFmtId="38" fontId="8" fillId="0" borderId="11" xfId="2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8" fillId="0" borderId="4" xfId="0" applyFont="1" applyFill="1" applyBorder="1" applyAlignment="1">
      <alignment horizontal="distributed" vertical="center"/>
    </xf>
    <xf numFmtId="0" fontId="17" fillId="0" borderId="0" xfId="0" applyFont="1" applyFill="1" applyBorder="1" applyAlignment="1"/>
    <xf numFmtId="0" fontId="17" fillId="0" borderId="12" xfId="0" applyFont="1" applyFill="1" applyBorder="1" applyAlignment="1"/>
    <xf numFmtId="0" fontId="17" fillId="0" borderId="10" xfId="0" applyFont="1" applyFill="1" applyBorder="1" applyAlignment="1"/>
    <xf numFmtId="0" fontId="17" fillId="0" borderId="13" xfId="0" applyFont="1" applyFill="1" applyBorder="1" applyAlignment="1"/>
    <xf numFmtId="41" fontId="17" fillId="0" borderId="10" xfId="2" applyNumberFormat="1" applyFont="1" applyFill="1" applyBorder="1"/>
    <xf numFmtId="0" fontId="18" fillId="0" borderId="10" xfId="0" applyFont="1" applyFill="1" applyBorder="1" applyAlignment="1">
      <alignment vertical="center"/>
    </xf>
    <xf numFmtId="0" fontId="18" fillId="0" borderId="10" xfId="0" applyFont="1" applyFill="1" applyBorder="1" applyAlignment="1">
      <alignment horizontal="center" vertical="center"/>
    </xf>
    <xf numFmtId="41" fontId="18" fillId="0" borderId="3" xfId="2" applyNumberFormat="1" applyFont="1" applyFill="1" applyBorder="1" applyAlignment="1">
      <alignment vertical="center"/>
    </xf>
    <xf numFmtId="41" fontId="18" fillId="0" borderId="3" xfId="2" applyNumberFormat="1" applyFont="1" applyFill="1" applyBorder="1" applyAlignment="1">
      <alignment horizontal="right" vertical="center"/>
    </xf>
    <xf numFmtId="41" fontId="18" fillId="0" borderId="7" xfId="2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vertical="center"/>
    </xf>
    <xf numFmtId="0" fontId="9" fillId="0" borderId="10" xfId="0" applyFont="1" applyFill="1" applyBorder="1" applyAlignment="1">
      <alignment horizontal="center" vertical="center"/>
    </xf>
    <xf numFmtId="41" fontId="9" fillId="0" borderId="3" xfId="2" applyNumberFormat="1" applyFont="1" applyFill="1" applyBorder="1" applyAlignment="1">
      <alignment vertical="center"/>
    </xf>
    <xf numFmtId="41" fontId="9" fillId="0" borderId="3" xfId="2" applyNumberFormat="1" applyFont="1" applyFill="1" applyBorder="1" applyAlignment="1">
      <alignment horizontal="right" vertical="center"/>
    </xf>
    <xf numFmtId="41" fontId="9" fillId="0" borderId="7" xfId="2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41" fontId="5" fillId="0" borderId="1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distributed" vertical="center" wrapText="1"/>
    </xf>
    <xf numFmtId="41" fontId="5" fillId="0" borderId="1" xfId="2" applyNumberFormat="1" applyFont="1" applyFill="1" applyBorder="1" applyAlignment="1">
      <alignment horizontal="right" vertical="center"/>
    </xf>
    <xf numFmtId="41" fontId="5" fillId="0" borderId="5" xfId="2" applyNumberFormat="1" applyFont="1" applyFill="1" applyBorder="1" applyAlignment="1">
      <alignment horizontal="right" vertical="center"/>
    </xf>
    <xf numFmtId="0" fontId="17" fillId="0" borderId="10" xfId="0" applyFont="1" applyFill="1" applyBorder="1" applyAlignment="1">
      <alignment vertical="center"/>
    </xf>
    <xf numFmtId="0" fontId="17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1" fontId="18" fillId="0" borderId="7" xfId="2" applyNumberFormat="1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41" fontId="9" fillId="0" borderId="7" xfId="2" applyNumberFormat="1" applyFont="1" applyFill="1" applyBorder="1" applyAlignment="1">
      <alignment vertical="center"/>
    </xf>
    <xf numFmtId="41" fontId="9" fillId="0" borderId="1" xfId="2" applyNumberFormat="1" applyFont="1" applyFill="1" applyBorder="1" applyAlignment="1">
      <alignment vertical="center"/>
    </xf>
    <xf numFmtId="41" fontId="9" fillId="0" borderId="5" xfId="2" applyNumberFormat="1" applyFont="1" applyFill="1" applyBorder="1" applyAlignment="1">
      <alignment vertical="center"/>
    </xf>
    <xf numFmtId="41" fontId="8" fillId="0" borderId="3" xfId="2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distributed" wrapText="1"/>
    </xf>
    <xf numFmtId="0" fontId="3" fillId="0" borderId="0" xfId="0" applyFont="1" applyFill="1" applyBorder="1" applyAlignment="1">
      <alignment horizontal="distributed"/>
    </xf>
    <xf numFmtId="41" fontId="17" fillId="0" borderId="7" xfId="2" applyNumberFormat="1" applyFont="1" applyFill="1" applyBorder="1"/>
    <xf numFmtId="41" fontId="17" fillId="0" borderId="5" xfId="2" applyNumberFormat="1" applyFont="1" applyFill="1" applyBorder="1"/>
    <xf numFmtId="41" fontId="17" fillId="0" borderId="5" xfId="2" applyNumberFormat="1" applyFont="1" applyFill="1" applyBorder="1" applyAlignment="1">
      <alignment horizontal="right"/>
    </xf>
    <xf numFmtId="41" fontId="5" fillId="0" borderId="5" xfId="2" applyNumberFormat="1" applyFont="1" applyFill="1" applyBorder="1" applyAlignment="1">
      <alignment horizontal="right"/>
    </xf>
    <xf numFmtId="41" fontId="4" fillId="0" borderId="14" xfId="2" applyNumberFormat="1" applyFont="1" applyFill="1" applyBorder="1" applyAlignment="1">
      <alignment vertical="center"/>
    </xf>
    <xf numFmtId="41" fontId="4" fillId="0" borderId="14" xfId="2" applyNumberFormat="1" applyFont="1" applyFill="1" applyBorder="1" applyAlignment="1">
      <alignment horizontal="right" vertical="center"/>
    </xf>
    <xf numFmtId="41" fontId="4" fillId="0" borderId="16" xfId="2" applyNumberFormat="1" applyFont="1" applyFill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left" vertical="center"/>
    </xf>
    <xf numFmtId="0" fontId="4" fillId="0" borderId="15" xfId="0" applyFont="1" applyFill="1" applyBorder="1" applyAlignment="1">
      <alignment horizontal="distributed" vertical="center" wrapText="1"/>
    </xf>
    <xf numFmtId="0" fontId="26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distributed"/>
    </xf>
    <xf numFmtId="0" fontId="21" fillId="0" borderId="0" xfId="0" applyFont="1" applyFill="1" applyBorder="1" applyAlignment="1">
      <alignment horizontal="distributed"/>
    </xf>
    <xf numFmtId="0" fontId="22" fillId="0" borderId="0" xfId="0" applyFont="1" applyFill="1" applyBorder="1" applyAlignment="1">
      <alignment horizontal="distributed"/>
    </xf>
    <xf numFmtId="0" fontId="4" fillId="0" borderId="12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9" fillId="0" borderId="18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distributed" vertical="center"/>
    </xf>
    <xf numFmtId="0" fontId="8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vertical="center"/>
    </xf>
    <xf numFmtId="0" fontId="8" fillId="0" borderId="17" xfId="0" applyFont="1" applyFill="1" applyBorder="1" applyAlignment="1">
      <alignment horizontal="center" vertical="center"/>
    </xf>
    <xf numFmtId="0" fontId="12" fillId="0" borderId="0" xfId="1" applyFill="1" applyAlignment="1" applyProtection="1">
      <alignment vertical="center"/>
    </xf>
    <xf numFmtId="0" fontId="23" fillId="0" borderId="0" xfId="0" applyFont="1" applyFill="1" applyAlignment="1">
      <alignment vertical="center"/>
    </xf>
    <xf numFmtId="41" fontId="5" fillId="0" borderId="8" xfId="2" applyNumberFormat="1" applyFont="1" applyFill="1" applyBorder="1" applyAlignment="1">
      <alignment vertical="center"/>
    </xf>
    <xf numFmtId="41" fontId="5" fillId="0" borderId="9" xfId="2" applyNumberFormat="1" applyFont="1" applyFill="1" applyBorder="1" applyAlignment="1">
      <alignment vertical="center"/>
    </xf>
    <xf numFmtId="41" fontId="5" fillId="0" borderId="5" xfId="2" applyNumberFormat="1" applyFont="1" applyFill="1" applyBorder="1" applyAlignment="1">
      <alignment vertical="center"/>
    </xf>
    <xf numFmtId="41" fontId="5" fillId="0" borderId="1" xfId="0" applyNumberFormat="1" applyFont="1" applyFill="1" applyBorder="1" applyAlignment="1">
      <alignment horizontal="right" vertical="center"/>
    </xf>
    <xf numFmtId="41" fontId="17" fillId="0" borderId="1" xfId="2" applyNumberFormat="1" applyFont="1" applyFill="1" applyBorder="1" applyAlignment="1">
      <alignment vertical="center"/>
    </xf>
    <xf numFmtId="41" fontId="17" fillId="0" borderId="5" xfId="2" applyNumberFormat="1" applyFont="1" applyFill="1" applyBorder="1" applyAlignment="1">
      <alignment vertical="center"/>
    </xf>
    <xf numFmtId="41" fontId="5" fillId="0" borderId="3" xfId="2" applyNumberFormat="1" applyFont="1" applyFill="1" applyBorder="1" applyAlignment="1">
      <alignment vertical="center"/>
    </xf>
    <xf numFmtId="41" fontId="5" fillId="0" borderId="7" xfId="2" applyNumberFormat="1" applyFont="1" applyFill="1" applyBorder="1" applyAlignment="1">
      <alignment vertical="center"/>
    </xf>
    <xf numFmtId="41" fontId="5" fillId="0" borderId="2" xfId="2" applyNumberFormat="1" applyFont="1" applyFill="1" applyBorder="1" applyAlignment="1">
      <alignment vertical="center"/>
    </xf>
    <xf numFmtId="41" fontId="5" fillId="0" borderId="6" xfId="2" applyNumberFormat="1" applyFont="1" applyFill="1" applyBorder="1" applyAlignment="1">
      <alignment vertical="center"/>
    </xf>
    <xf numFmtId="0" fontId="10" fillId="0" borderId="0" xfId="0" applyFont="1" applyFill="1"/>
    <xf numFmtId="0" fontId="24" fillId="0" borderId="0" xfId="0" quotePrefix="1" applyFont="1" applyFill="1" applyBorder="1" applyAlignment="1"/>
    <xf numFmtId="0" fontId="8" fillId="0" borderId="3" xfId="0" applyFont="1" applyFill="1" applyBorder="1" applyAlignment="1">
      <alignment horizontal="distributed" vertical="center" justifyLastLine="1"/>
    </xf>
    <xf numFmtId="38" fontId="8" fillId="0" borderId="3" xfId="2" applyFont="1" applyFill="1" applyBorder="1" applyAlignment="1">
      <alignment horizontal="distributed" vertical="center" justifyLastLine="1"/>
    </xf>
    <xf numFmtId="38" fontId="5" fillId="0" borderId="3" xfId="2" applyFont="1" applyFill="1" applyBorder="1" applyAlignment="1">
      <alignment vertical="center"/>
    </xf>
    <xf numFmtId="38" fontId="5" fillId="0" borderId="3" xfId="2" applyFont="1" applyFill="1" applyBorder="1" applyAlignment="1">
      <alignment horizontal="center" vertical="center"/>
    </xf>
    <xf numFmtId="38" fontId="8" fillId="0" borderId="7" xfId="2" applyFont="1" applyFill="1" applyBorder="1" applyAlignment="1">
      <alignment horizontal="distributed" vertical="center" justifyLastLine="1"/>
    </xf>
    <xf numFmtId="0" fontId="4" fillId="0" borderId="10" xfId="0" applyFont="1" applyFill="1" applyBorder="1" applyAlignment="1">
      <alignment vertical="center"/>
    </xf>
    <xf numFmtId="41" fontId="4" fillId="0" borderId="3" xfId="2" applyNumberFormat="1" applyFont="1" applyFill="1" applyBorder="1" applyAlignment="1">
      <alignment vertical="center"/>
    </xf>
    <xf numFmtId="41" fontId="4" fillId="0" borderId="3" xfId="2" applyNumberFormat="1" applyFont="1" applyFill="1" applyBorder="1" applyAlignment="1">
      <alignment horizontal="right" vertical="center"/>
    </xf>
    <xf numFmtId="41" fontId="4" fillId="0" borderId="7" xfId="2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 wrapText="1"/>
    </xf>
    <xf numFmtId="38" fontId="8" fillId="0" borderId="3" xfId="2" applyFont="1" applyFill="1" applyBorder="1" applyAlignment="1">
      <alignment horizontal="center" vertical="center"/>
    </xf>
    <xf numFmtId="38" fontId="8" fillId="0" borderId="7" xfId="2" quotePrefix="1" applyFont="1" applyFill="1" applyBorder="1" applyAlignment="1">
      <alignment horizontal="center" vertical="center"/>
    </xf>
    <xf numFmtId="0" fontId="8" fillId="0" borderId="10" xfId="0" quotePrefix="1" applyFont="1" applyFill="1" applyBorder="1" applyAlignment="1">
      <alignment horizontal="distributed" vertical="center" indent="3"/>
    </xf>
    <xf numFmtId="0" fontId="8" fillId="0" borderId="10" xfId="0" applyFont="1" applyFill="1" applyBorder="1" applyAlignment="1">
      <alignment vertical="center"/>
    </xf>
    <xf numFmtId="41" fontId="8" fillId="0" borderId="3" xfId="2" applyNumberFormat="1" applyFont="1" applyFill="1" applyBorder="1" applyAlignment="1">
      <alignment horizontal="right" vertical="center"/>
    </xf>
    <xf numFmtId="41" fontId="8" fillId="0" borderId="7" xfId="2" applyNumberFormat="1" applyFont="1" applyFill="1" applyBorder="1" applyAlignment="1">
      <alignment vertical="center"/>
    </xf>
    <xf numFmtId="41" fontId="8" fillId="0" borderId="7" xfId="2" applyNumberFormat="1" applyFont="1" applyFill="1" applyBorder="1" applyAlignment="1">
      <alignment horizontal="right" vertical="center"/>
    </xf>
    <xf numFmtId="41" fontId="5" fillId="0" borderId="4" xfId="2" applyNumberFormat="1" applyFont="1" applyFill="1" applyBorder="1" applyAlignment="1">
      <alignment horizontal="right"/>
    </xf>
    <xf numFmtId="41" fontId="4" fillId="0" borderId="4" xfId="2" applyNumberFormat="1" applyFont="1" applyFill="1" applyBorder="1" applyAlignment="1">
      <alignment horizontal="right" vertical="center"/>
    </xf>
    <xf numFmtId="41" fontId="8" fillId="0" borderId="4" xfId="2" applyNumberFormat="1" applyFont="1" applyFill="1" applyBorder="1" applyAlignment="1">
      <alignment horizontal="right" vertical="center"/>
    </xf>
    <xf numFmtId="41" fontId="4" fillId="0" borderId="0" xfId="3" quotePrefix="1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horizontal="right" vertical="center"/>
    </xf>
    <xf numFmtId="41" fontId="4" fillId="0" borderId="20" xfId="3" applyNumberFormat="1" applyFont="1" applyFill="1" applyBorder="1" applyAlignment="1">
      <alignment horizontal="right" vertical="center"/>
    </xf>
    <xf numFmtId="0" fontId="17" fillId="0" borderId="0" xfId="0" applyFont="1" applyFill="1" applyBorder="1" applyAlignment="1">
      <alignment horizontal="distributed"/>
    </xf>
    <xf numFmtId="0" fontId="9" fillId="0" borderId="0" xfId="0" applyFont="1" applyFill="1" applyBorder="1" applyAlignment="1">
      <alignment horizontal="distributed" vertical="center"/>
    </xf>
    <xf numFmtId="38" fontId="8" fillId="0" borderId="3" xfId="2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distributed" vertical="center"/>
    </xf>
    <xf numFmtId="0" fontId="8" fillId="0" borderId="0" xfId="0" quotePrefix="1" applyFont="1" applyFill="1" applyBorder="1" applyAlignment="1">
      <alignment horizontal="distributed" vertical="center" indent="2"/>
    </xf>
    <xf numFmtId="0" fontId="13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16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15" fillId="0" borderId="0" xfId="1" applyFont="1" applyFill="1" applyAlignment="1" applyProtection="1">
      <alignment vertical="center"/>
    </xf>
    <xf numFmtId="41" fontId="8" fillId="0" borderId="5" xfId="3" quotePrefix="1" applyNumberFormat="1" applyFont="1" applyFill="1" applyBorder="1" applyAlignment="1">
      <alignment horizontal="right" vertical="center"/>
    </xf>
    <xf numFmtId="41" fontId="8" fillId="0" borderId="1" xfId="3" quotePrefix="1" applyNumberFormat="1" applyFont="1" applyFill="1" applyBorder="1" applyAlignment="1">
      <alignment horizontal="right" vertical="center"/>
    </xf>
    <xf numFmtId="41" fontId="8" fillId="0" borderId="1" xfId="3" applyNumberFormat="1" applyFont="1" applyFill="1" applyBorder="1" applyAlignment="1">
      <alignment horizontal="right" vertical="center"/>
    </xf>
    <xf numFmtId="41" fontId="4" fillId="0" borderId="0" xfId="3" applyNumberFormat="1" applyFont="1" applyFill="1" applyBorder="1" applyAlignment="1">
      <alignment vertical="center"/>
    </xf>
    <xf numFmtId="0" fontId="8" fillId="0" borderId="11" xfId="4" applyFont="1" applyBorder="1" applyAlignment="1">
      <alignment horizontal="distributed" vertical="center" indent="2"/>
    </xf>
    <xf numFmtId="0" fontId="8" fillId="0" borderId="22" xfId="4" applyFont="1" applyBorder="1" applyAlignment="1">
      <alignment horizontal="distributed" vertical="center" indent="2"/>
    </xf>
    <xf numFmtId="0" fontId="8" fillId="0" borderId="22" xfId="4" applyFont="1" applyBorder="1" applyAlignment="1">
      <alignment horizontal="center" vertical="center"/>
    </xf>
    <xf numFmtId="0" fontId="8" fillId="0" borderId="3" xfId="4" applyFont="1" applyBorder="1" applyAlignment="1">
      <alignment horizontal="distributed" vertical="center" indent="1"/>
    </xf>
    <xf numFmtId="41" fontId="8" fillId="0" borderId="3" xfId="4" applyNumberFormat="1" applyFont="1" applyBorder="1" applyAlignment="1">
      <alignment vertical="center"/>
    </xf>
    <xf numFmtId="0" fontId="8" fillId="0" borderId="1" xfId="4" applyFont="1" applyBorder="1" applyAlignment="1">
      <alignment horizontal="distributed" vertical="center" indent="1"/>
    </xf>
    <xf numFmtId="41" fontId="8" fillId="0" borderId="1" xfId="4" applyNumberFormat="1" applyFont="1" applyBorder="1" applyAlignment="1">
      <alignment vertical="center"/>
    </xf>
    <xf numFmtId="0" fontId="4" fillId="0" borderId="1" xfId="4" applyFont="1" applyBorder="1" applyAlignment="1">
      <alignment horizontal="distributed" vertical="center" indent="1"/>
    </xf>
    <xf numFmtId="0" fontId="8" fillId="0" borderId="12" xfId="4" applyFont="1" applyBorder="1" applyAlignment="1">
      <alignment horizontal="distributed" vertical="center" indent="1"/>
    </xf>
    <xf numFmtId="0" fontId="6" fillId="0" borderId="12" xfId="4" applyFont="1" applyBorder="1" applyAlignment="1">
      <alignment horizontal="distributed" vertical="center" indent="1"/>
    </xf>
    <xf numFmtId="41" fontId="8" fillId="0" borderId="5" xfId="4" applyNumberFormat="1" applyFont="1" applyBorder="1" applyAlignment="1">
      <alignment vertical="center"/>
    </xf>
    <xf numFmtId="41" fontId="8" fillId="0" borderId="12" xfId="4" applyNumberFormat="1" applyFont="1" applyBorder="1" applyAlignment="1">
      <alignment vertical="center"/>
    </xf>
    <xf numFmtId="0" fontId="8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distributed" vertical="center" justifyLastLine="1"/>
    </xf>
    <xf numFmtId="0" fontId="24" fillId="0" borderId="0" xfId="0" quotePrefix="1" applyFont="1" applyFill="1" applyBorder="1" applyAlignment="1">
      <alignment horizontal="left"/>
    </xf>
    <xf numFmtId="0" fontId="15" fillId="0" borderId="0" xfId="1" applyFont="1" applyFill="1" applyAlignment="1" applyProtection="1">
      <alignment horizontal="left" vertical="center"/>
    </xf>
    <xf numFmtId="0" fontId="27" fillId="0" borderId="0" xfId="1" applyFont="1" applyFill="1" applyAlignment="1" applyProtection="1">
      <alignment vertical="center"/>
    </xf>
    <xf numFmtId="0" fontId="15" fillId="0" borderId="0" xfId="1" applyFont="1" applyFill="1" applyAlignment="1" applyProtection="1">
      <alignment vertical="center"/>
    </xf>
    <xf numFmtId="0" fontId="12" fillId="0" borderId="0" xfId="1" applyFill="1" applyAlignment="1" applyProtection="1">
      <alignment vertical="center"/>
    </xf>
    <xf numFmtId="0" fontId="17" fillId="0" borderId="0" xfId="0" applyFont="1" applyFill="1" applyBorder="1" applyAlignment="1">
      <alignment horizontal="distributed"/>
    </xf>
    <xf numFmtId="0" fontId="4" fillId="0" borderId="11" xfId="0" applyFont="1" applyFill="1" applyBorder="1" applyAlignment="1">
      <alignment horizontal="distributed" vertical="center" indent="4"/>
    </xf>
    <xf numFmtId="0" fontId="4" fillId="0" borderId="22" xfId="0" applyFont="1" applyFill="1" applyBorder="1" applyAlignment="1">
      <alignment horizontal="distributed" vertical="center" indent="4"/>
    </xf>
    <xf numFmtId="0" fontId="4" fillId="0" borderId="23" xfId="0" applyFont="1" applyFill="1" applyBorder="1" applyAlignment="1">
      <alignment horizontal="distributed" vertical="center" indent="4"/>
    </xf>
    <xf numFmtId="0" fontId="4" fillId="0" borderId="14" xfId="0" applyFont="1" applyFill="1" applyBorder="1" applyAlignment="1">
      <alignment horizontal="distributed" vertical="center" indent="4"/>
    </xf>
    <xf numFmtId="0" fontId="4" fillId="0" borderId="19" xfId="0" applyFont="1" applyFill="1" applyBorder="1" applyAlignment="1">
      <alignment horizontal="distributed" vertical="center" indent="4"/>
    </xf>
    <xf numFmtId="0" fontId="4" fillId="0" borderId="8" xfId="0" applyFont="1" applyFill="1" applyBorder="1" applyAlignment="1">
      <alignment horizontal="distributed" vertical="center" indent="4"/>
    </xf>
    <xf numFmtId="0" fontId="5" fillId="0" borderId="25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wrapText="1" indent="3"/>
    </xf>
    <xf numFmtId="0" fontId="5" fillId="0" borderId="18" xfId="0" applyFont="1" applyFill="1" applyBorder="1" applyAlignment="1">
      <alignment horizontal="distributed" vertical="center" wrapText="1" indent="3"/>
    </xf>
    <xf numFmtId="0" fontId="5" fillId="0" borderId="19" xfId="0" applyFont="1" applyFill="1" applyBorder="1" applyAlignment="1">
      <alignment horizontal="distributed" vertical="center" wrapText="1" indent="3"/>
    </xf>
    <xf numFmtId="0" fontId="5" fillId="0" borderId="5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distributed" vertical="center" indent="3"/>
    </xf>
    <xf numFmtId="0" fontId="5" fillId="0" borderId="18" xfId="0" applyFont="1" applyFill="1" applyBorder="1" applyAlignment="1">
      <alignment horizontal="distributed" vertical="center" indent="3"/>
    </xf>
    <xf numFmtId="0" fontId="5" fillId="0" borderId="19" xfId="0" applyFont="1" applyFill="1" applyBorder="1" applyAlignment="1">
      <alignment horizontal="distributed" vertical="center" indent="3"/>
    </xf>
    <xf numFmtId="0" fontId="5" fillId="0" borderId="5" xfId="0" applyFont="1" applyFill="1" applyBorder="1" applyAlignment="1">
      <alignment horizontal="distributed" vertical="center" indent="3"/>
    </xf>
    <xf numFmtId="0" fontId="5" fillId="0" borderId="0" xfId="0" applyFont="1" applyFill="1" applyBorder="1" applyAlignment="1">
      <alignment horizontal="distributed" vertical="center" indent="3"/>
    </xf>
    <xf numFmtId="0" fontId="5" fillId="0" borderId="12" xfId="0" applyFont="1" applyFill="1" applyBorder="1" applyAlignment="1">
      <alignment horizontal="distributed" vertical="center" indent="3"/>
    </xf>
    <xf numFmtId="0" fontId="5" fillId="0" borderId="5" xfId="0" applyFont="1" applyFill="1" applyBorder="1" applyAlignment="1">
      <alignment horizontal="distributed" vertical="center" wrapText="1" indent="3"/>
    </xf>
    <xf numFmtId="0" fontId="5" fillId="0" borderId="0" xfId="0" applyFont="1" applyFill="1" applyBorder="1" applyAlignment="1">
      <alignment horizontal="distributed" vertical="center" wrapText="1" indent="3"/>
    </xf>
    <xf numFmtId="0" fontId="5" fillId="0" borderId="12" xfId="0" applyFont="1" applyFill="1" applyBorder="1" applyAlignment="1">
      <alignment horizontal="distributed" vertical="center" wrapText="1" indent="3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distributed" vertical="center"/>
    </xf>
    <xf numFmtId="0" fontId="10" fillId="0" borderId="0" xfId="0" applyFont="1" applyFill="1" applyAlignment="1">
      <alignment vertical="center"/>
    </xf>
    <xf numFmtId="38" fontId="8" fillId="0" borderId="22" xfId="2" applyFont="1" applyFill="1" applyBorder="1" applyAlignment="1">
      <alignment horizontal="distributed" vertical="center" wrapText="1" justifyLastLine="1"/>
    </xf>
    <xf numFmtId="38" fontId="8" fillId="0" borderId="8" xfId="2" quotePrefix="1" applyFont="1" applyFill="1" applyBorder="1" applyAlignment="1">
      <alignment horizontal="distributed" vertical="center" justifyLastLine="1"/>
    </xf>
    <xf numFmtId="38" fontId="8" fillId="0" borderId="8" xfId="2" applyFont="1" applyFill="1" applyBorder="1" applyAlignment="1">
      <alignment horizontal="distributed" vertical="center" justifyLastLine="1"/>
    </xf>
    <xf numFmtId="38" fontId="8" fillId="0" borderId="21" xfId="2" applyFont="1" applyFill="1" applyBorder="1" applyAlignment="1">
      <alignment horizontal="distributed" vertical="center" wrapText="1" justifyLastLine="1"/>
    </xf>
    <xf numFmtId="38" fontId="8" fillId="0" borderId="9" xfId="2" quotePrefix="1" applyFont="1" applyFill="1" applyBorder="1" applyAlignment="1">
      <alignment horizontal="distributed" vertical="center" justifyLastLine="1"/>
    </xf>
    <xf numFmtId="38" fontId="8" fillId="0" borderId="9" xfId="2" applyFont="1" applyFill="1" applyBorder="1" applyAlignment="1">
      <alignment horizontal="distributed" vertical="center" justifyLastLine="1"/>
    </xf>
    <xf numFmtId="0" fontId="8" fillId="0" borderId="8" xfId="0" applyFont="1" applyFill="1" applyBorder="1" applyAlignment="1">
      <alignment horizontal="distributed" vertical="center" justifyLastLine="1"/>
    </xf>
    <xf numFmtId="38" fontId="8" fillId="0" borderId="8" xfId="2" applyFont="1" applyFill="1" applyBorder="1" applyAlignment="1">
      <alignment horizontal="center" vertical="center"/>
    </xf>
    <xf numFmtId="38" fontId="8" fillId="0" borderId="8" xfId="2" applyFont="1" applyFill="1" applyBorder="1" applyAlignment="1">
      <alignment horizontal="distributed" vertical="center" indent="5"/>
    </xf>
    <xf numFmtId="38" fontId="5" fillId="0" borderId="8" xfId="2" applyFont="1" applyFill="1" applyBorder="1" applyAlignment="1">
      <alignment vertical="center" wrapText="1"/>
    </xf>
    <xf numFmtId="38" fontId="5" fillId="0" borderId="8" xfId="2" applyFont="1" applyFill="1" applyBorder="1" applyAlignment="1">
      <alignment vertical="center"/>
    </xf>
    <xf numFmtId="38" fontId="5" fillId="0" borderId="8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/>
    </xf>
    <xf numFmtId="0" fontId="17" fillId="0" borderId="10" xfId="0" quotePrefix="1" applyFont="1" applyFill="1" applyBorder="1" applyAlignment="1">
      <alignment horizontal="distributed" vertical="center" wrapText="1"/>
    </xf>
    <xf numFmtId="0" fontId="17" fillId="0" borderId="10" xfId="0" applyFont="1" applyFill="1" applyBorder="1" applyAlignment="1">
      <alignment horizontal="distributed" vertical="center" wrapText="1"/>
    </xf>
    <xf numFmtId="0" fontId="8" fillId="0" borderId="11" xfId="0" applyFont="1" applyFill="1" applyBorder="1" applyAlignment="1">
      <alignment horizontal="distributed" vertical="center" indent="2"/>
    </xf>
    <xf numFmtId="0" fontId="8" fillId="0" borderId="22" xfId="0" quotePrefix="1" applyFont="1" applyFill="1" applyBorder="1" applyAlignment="1">
      <alignment horizontal="distributed" vertical="center" indent="2"/>
    </xf>
    <xf numFmtId="0" fontId="8" fillId="0" borderId="19" xfId="0" quotePrefix="1" applyFont="1" applyFill="1" applyBorder="1" applyAlignment="1">
      <alignment horizontal="distributed" vertical="center" indent="2"/>
    </xf>
    <xf numFmtId="0" fontId="8" fillId="0" borderId="8" xfId="0" quotePrefix="1" applyFont="1" applyFill="1" applyBorder="1" applyAlignment="1">
      <alignment horizontal="distributed" vertical="center" indent="2"/>
    </xf>
    <xf numFmtId="38" fontId="8" fillId="0" borderId="8" xfId="2" applyFont="1" applyFill="1" applyBorder="1" applyAlignment="1">
      <alignment horizontal="distributed" vertical="center" wrapText="1" justifyLastLine="1"/>
    </xf>
    <xf numFmtId="38" fontId="8" fillId="0" borderId="22" xfId="2" applyFont="1" applyFill="1" applyBorder="1" applyAlignment="1">
      <alignment horizontal="distributed" vertical="center" indent="7"/>
    </xf>
    <xf numFmtId="38" fontId="8" fillId="0" borderId="22" xfId="2" quotePrefix="1" applyFont="1" applyFill="1" applyBorder="1" applyAlignment="1">
      <alignment horizontal="distributed" vertical="center" indent="7"/>
    </xf>
    <xf numFmtId="0" fontId="18" fillId="0" borderId="10" xfId="0" quotePrefix="1" applyFont="1" applyFill="1" applyBorder="1" applyAlignment="1">
      <alignment horizontal="distributed" vertical="center"/>
    </xf>
    <xf numFmtId="0" fontId="18" fillId="0" borderId="10" xfId="0" applyFont="1" applyFill="1" applyBorder="1" applyAlignment="1">
      <alignment horizontal="distributed" vertical="center"/>
    </xf>
    <xf numFmtId="0" fontId="9" fillId="0" borderId="0" xfId="0" applyFont="1" applyFill="1" applyBorder="1" applyAlignment="1">
      <alignment horizontal="distributed" vertical="center"/>
    </xf>
    <xf numFmtId="0" fontId="8" fillId="0" borderId="11" xfId="0" applyFont="1" applyFill="1" applyBorder="1" applyAlignment="1">
      <alignment horizontal="distributed" vertical="center" indent="3"/>
    </xf>
    <xf numFmtId="0" fontId="8" fillId="0" borderId="22" xfId="0" quotePrefix="1" applyFont="1" applyFill="1" applyBorder="1" applyAlignment="1">
      <alignment horizontal="distributed" vertical="center" indent="3"/>
    </xf>
    <xf numFmtId="0" fontId="8" fillId="0" borderId="19" xfId="0" quotePrefix="1" applyFont="1" applyFill="1" applyBorder="1" applyAlignment="1">
      <alignment horizontal="distributed" vertical="center" indent="3"/>
    </xf>
    <xf numFmtId="0" fontId="8" fillId="0" borderId="8" xfId="0" quotePrefix="1" applyFont="1" applyFill="1" applyBorder="1" applyAlignment="1">
      <alignment horizontal="distributed" vertical="center" indent="3"/>
    </xf>
    <xf numFmtId="38" fontId="8" fillId="0" borderId="25" xfId="2" applyFont="1" applyFill="1" applyBorder="1" applyAlignment="1">
      <alignment horizontal="distributed" vertical="center" indent="3"/>
    </xf>
    <xf numFmtId="38" fontId="8" fillId="0" borderId="22" xfId="2" applyFont="1" applyFill="1" applyBorder="1" applyAlignment="1">
      <alignment horizontal="distributed" vertical="center" indent="3"/>
    </xf>
    <xf numFmtId="38" fontId="8" fillId="0" borderId="21" xfId="2" applyFont="1" applyFill="1" applyBorder="1" applyAlignment="1">
      <alignment horizontal="center" vertical="center" wrapText="1"/>
    </xf>
    <xf numFmtId="38" fontId="8" fillId="0" borderId="9" xfId="2" quotePrefix="1" applyFont="1" applyFill="1" applyBorder="1" applyAlignment="1">
      <alignment horizontal="center" vertical="center"/>
    </xf>
    <xf numFmtId="38" fontId="8" fillId="0" borderId="3" xfId="2" applyFont="1" applyFill="1" applyBorder="1" applyAlignment="1">
      <alignment horizontal="center" vertical="center" wrapText="1"/>
    </xf>
    <xf numFmtId="38" fontId="8" fillId="0" borderId="14" xfId="2" applyFont="1" applyFill="1" applyBorder="1" applyAlignment="1">
      <alignment horizontal="center" vertical="center" wrapText="1"/>
    </xf>
    <xf numFmtId="38" fontId="8" fillId="0" borderId="8" xfId="2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distributed" vertical="center" wrapText="1"/>
    </xf>
    <xf numFmtId="0" fontId="18" fillId="0" borderId="1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/>
    </xf>
    <xf numFmtId="0" fontId="8" fillId="0" borderId="24" xfId="0" applyFont="1" applyFill="1" applyBorder="1" applyAlignment="1">
      <alignment horizontal="distributed" wrapText="1" indent="4"/>
    </xf>
    <xf numFmtId="0" fontId="8" fillId="0" borderId="20" xfId="0" applyFont="1" applyFill="1" applyBorder="1" applyAlignment="1">
      <alignment horizontal="distributed" indent="4"/>
    </xf>
    <xf numFmtId="0" fontId="8" fillId="0" borderId="10" xfId="0" applyFont="1" applyFill="1" applyBorder="1" applyAlignment="1">
      <alignment horizontal="distributed" vertical="center"/>
    </xf>
    <xf numFmtId="0" fontId="8" fillId="0" borderId="18" xfId="0" quotePrefix="1" applyFont="1" applyFill="1" applyBorder="1" applyAlignment="1">
      <alignment horizontal="distributed" vertical="center"/>
    </xf>
    <xf numFmtId="0" fontId="9" fillId="0" borderId="18" xfId="0" applyFont="1" applyFill="1" applyBorder="1" applyAlignment="1">
      <alignment horizontal="distributed" vertical="center"/>
    </xf>
    <xf numFmtId="0" fontId="8" fillId="0" borderId="25" xfId="0" applyFont="1" applyFill="1" applyBorder="1" applyAlignment="1">
      <alignment horizontal="distributed" indent="4"/>
    </xf>
    <xf numFmtId="0" fontId="8" fillId="0" borderId="26" xfId="0" applyFont="1" applyFill="1" applyBorder="1" applyAlignment="1">
      <alignment horizontal="distributed" indent="4"/>
    </xf>
    <xf numFmtId="0" fontId="8" fillId="0" borderId="16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distributed" vertical="center" indent="3"/>
    </xf>
    <xf numFmtId="0" fontId="8" fillId="0" borderId="18" xfId="0" applyFont="1" applyFill="1" applyBorder="1" applyAlignment="1">
      <alignment horizontal="distributed" vertical="center" indent="3"/>
    </xf>
    <xf numFmtId="0" fontId="8" fillId="0" borderId="19" xfId="0" applyFont="1" applyFill="1" applyBorder="1" applyAlignment="1">
      <alignment horizontal="distributed" vertical="center" indent="3"/>
    </xf>
    <xf numFmtId="0" fontId="8" fillId="0" borderId="9" xfId="0" applyFont="1" applyFill="1" applyBorder="1" applyAlignment="1">
      <alignment horizontal="distributed" vertical="center" wrapText="1" indent="3"/>
    </xf>
    <xf numFmtId="0" fontId="8" fillId="0" borderId="18" xfId="0" applyFont="1" applyFill="1" applyBorder="1" applyAlignment="1">
      <alignment horizontal="distributed" vertical="center" wrapText="1" indent="3"/>
    </xf>
    <xf numFmtId="0" fontId="8" fillId="0" borderId="19" xfId="0" applyFont="1" applyFill="1" applyBorder="1" applyAlignment="1">
      <alignment horizontal="distributed" vertical="center" wrapText="1" indent="3"/>
    </xf>
    <xf numFmtId="0" fontId="8" fillId="0" borderId="5" xfId="0" applyFont="1" applyFill="1" applyBorder="1" applyAlignment="1">
      <alignment horizontal="distributed" vertical="top" indent="3"/>
    </xf>
    <xf numFmtId="0" fontId="8" fillId="0" borderId="0" xfId="0" applyFont="1" applyFill="1" applyBorder="1" applyAlignment="1">
      <alignment horizontal="distributed" vertical="top" indent="3"/>
    </xf>
    <xf numFmtId="0" fontId="8" fillId="0" borderId="12" xfId="0" applyFont="1" applyFill="1" applyBorder="1" applyAlignment="1">
      <alignment horizontal="distributed" vertical="top" indent="3"/>
    </xf>
    <xf numFmtId="0" fontId="8" fillId="0" borderId="5" xfId="0" applyFont="1" applyFill="1" applyBorder="1" applyAlignment="1">
      <alignment horizontal="distributed" vertical="top" wrapText="1" indent="3"/>
    </xf>
    <xf numFmtId="0" fontId="8" fillId="0" borderId="0" xfId="0" applyFont="1" applyFill="1" applyBorder="1" applyAlignment="1">
      <alignment horizontal="distributed" vertical="top" wrapText="1" indent="3"/>
    </xf>
    <xf numFmtId="0" fontId="8" fillId="0" borderId="12" xfId="0" applyFont="1" applyFill="1" applyBorder="1" applyAlignment="1">
      <alignment horizontal="distributed" vertical="top" wrapText="1" indent="3"/>
    </xf>
    <xf numFmtId="0" fontId="8" fillId="0" borderId="16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20" xfId="0" applyFont="1" applyFill="1" applyBorder="1" applyAlignment="1">
      <alignment horizontal="center" vertical="center" justifyLastLine="1"/>
    </xf>
    <xf numFmtId="0" fontId="8" fillId="0" borderId="0" xfId="0" applyFont="1" applyFill="1" applyBorder="1" applyAlignment="1">
      <alignment horizontal="center" vertical="center" justifyLastLine="1"/>
    </xf>
    <xf numFmtId="0" fontId="8" fillId="0" borderId="15" xfId="0" applyFont="1" applyFill="1" applyBorder="1" applyAlignment="1">
      <alignment horizontal="center" vertical="center" justifyLastLine="1"/>
    </xf>
    <xf numFmtId="0" fontId="8" fillId="0" borderId="24" xfId="0" applyFont="1" applyFill="1" applyBorder="1" applyAlignment="1">
      <alignment horizontal="distributed" indent="4"/>
    </xf>
    <xf numFmtId="0" fontId="17" fillId="0" borderId="10" xfId="0" applyFont="1" applyFill="1" applyBorder="1" applyAlignment="1">
      <alignment horizontal="distributed"/>
    </xf>
    <xf numFmtId="0" fontId="4" fillId="0" borderId="20" xfId="0" applyFont="1" applyFill="1" applyBorder="1" applyAlignment="1">
      <alignment horizontal="distributed" vertical="center" indent="4"/>
    </xf>
    <xf numFmtId="0" fontId="4" fillId="0" borderId="26" xfId="0" applyFont="1" applyFill="1" applyBorder="1" applyAlignment="1">
      <alignment horizontal="distributed" vertical="center" indent="4"/>
    </xf>
    <xf numFmtId="0" fontId="4" fillId="0" borderId="0" xfId="0" applyFont="1" applyFill="1" applyBorder="1" applyAlignment="1">
      <alignment horizontal="distributed" vertical="center" indent="4"/>
    </xf>
    <xf numFmtId="0" fontId="4" fillId="0" borderId="12" xfId="0" applyFont="1" applyFill="1" applyBorder="1" applyAlignment="1">
      <alignment horizontal="distributed" vertical="center" indent="4"/>
    </xf>
    <xf numFmtId="0" fontId="4" fillId="0" borderId="15" xfId="0" applyFont="1" applyFill="1" applyBorder="1" applyAlignment="1">
      <alignment horizontal="distributed" vertical="center" indent="4"/>
    </xf>
    <xf numFmtId="0" fontId="5" fillId="0" borderId="25" xfId="0" applyFont="1" applyFill="1" applyBorder="1" applyAlignment="1">
      <alignment horizontal="distributed" indent="5"/>
    </xf>
    <xf numFmtId="0" fontId="5" fillId="0" borderId="24" xfId="0" applyFont="1" applyFill="1" applyBorder="1" applyAlignment="1">
      <alignment horizontal="distributed" indent="5"/>
    </xf>
    <xf numFmtId="0" fontId="5" fillId="0" borderId="20" xfId="0" applyFont="1" applyFill="1" applyBorder="1" applyAlignment="1">
      <alignment horizontal="distributed" indent="5"/>
    </xf>
    <xf numFmtId="0" fontId="5" fillId="0" borderId="26" xfId="0" applyFont="1" applyFill="1" applyBorder="1" applyAlignment="1">
      <alignment horizontal="distributed" indent="5"/>
    </xf>
    <xf numFmtId="0" fontId="5" fillId="0" borderId="16" xfId="0" applyFont="1" applyFill="1" applyBorder="1" applyAlignment="1">
      <alignment horizontal="distributed" vertical="top" indent="3"/>
    </xf>
    <xf numFmtId="0" fontId="5" fillId="0" borderId="15" xfId="0" applyFont="1" applyFill="1" applyBorder="1" applyAlignment="1">
      <alignment horizontal="distributed" vertical="top" indent="3"/>
    </xf>
    <xf numFmtId="0" fontId="5" fillId="0" borderId="23" xfId="0" applyFont="1" applyFill="1" applyBorder="1" applyAlignment="1">
      <alignment horizontal="distributed" vertical="top" indent="3"/>
    </xf>
    <xf numFmtId="38" fontId="8" fillId="0" borderId="9" xfId="2" applyFont="1" applyFill="1" applyBorder="1" applyAlignment="1">
      <alignment horizontal="distributed" vertical="center" indent="5"/>
    </xf>
    <xf numFmtId="38" fontId="8" fillId="0" borderId="18" xfId="2" applyFont="1" applyFill="1" applyBorder="1" applyAlignment="1">
      <alignment horizontal="distributed" vertical="center" indent="5"/>
    </xf>
    <xf numFmtId="38" fontId="8" fillId="0" borderId="19" xfId="2" applyFont="1" applyFill="1" applyBorder="1" applyAlignment="1">
      <alignment horizontal="distributed" vertical="center" indent="5"/>
    </xf>
    <xf numFmtId="38" fontId="5" fillId="0" borderId="28" xfId="2" applyFont="1" applyFill="1" applyBorder="1" applyAlignment="1">
      <alignment vertical="center" wrapText="1"/>
    </xf>
    <xf numFmtId="38" fontId="5" fillId="0" borderId="22" xfId="2" applyFont="1" applyFill="1" applyBorder="1" applyAlignment="1">
      <alignment vertical="center"/>
    </xf>
    <xf numFmtId="38" fontId="8" fillId="0" borderId="24" xfId="2" applyFont="1" applyFill="1" applyBorder="1" applyAlignment="1">
      <alignment horizontal="distributed" vertical="center" indent="7"/>
    </xf>
    <xf numFmtId="38" fontId="8" fillId="0" borderId="20" xfId="2" quotePrefix="1" applyFont="1" applyFill="1" applyBorder="1" applyAlignment="1">
      <alignment horizontal="distributed" vertical="center" indent="7"/>
    </xf>
    <xf numFmtId="38" fontId="8" fillId="0" borderId="26" xfId="2" quotePrefix="1" applyFont="1" applyFill="1" applyBorder="1" applyAlignment="1">
      <alignment horizontal="distributed" vertical="center" indent="7"/>
    </xf>
    <xf numFmtId="38" fontId="5" fillId="0" borderId="3" xfId="2" applyFont="1" applyFill="1" applyBorder="1" applyAlignment="1">
      <alignment horizontal="center" vertical="center" wrapText="1"/>
    </xf>
    <xf numFmtId="38" fontId="5" fillId="0" borderId="14" xfId="2" applyFont="1" applyFill="1" applyBorder="1" applyAlignment="1">
      <alignment horizontal="center" vertical="center"/>
    </xf>
    <xf numFmtId="38" fontId="8" fillId="0" borderId="1" xfId="2" applyFont="1" applyFill="1" applyBorder="1" applyAlignment="1">
      <alignment horizontal="distributed" vertical="center" justifyLastLine="1"/>
    </xf>
    <xf numFmtId="0" fontId="8" fillId="0" borderId="1" xfId="0" applyFont="1" applyFill="1" applyBorder="1" applyAlignment="1">
      <alignment horizontal="distributed" vertical="center" justifyLastLine="1"/>
    </xf>
    <xf numFmtId="0" fontId="8" fillId="0" borderId="14" xfId="0" applyFont="1" applyFill="1" applyBorder="1" applyAlignment="1">
      <alignment horizontal="distributed" vertical="center" justifyLastLine="1"/>
    </xf>
    <xf numFmtId="38" fontId="8" fillId="0" borderId="28" xfId="2" applyFont="1" applyFill="1" applyBorder="1" applyAlignment="1">
      <alignment horizontal="distributed" vertical="center" justifyLastLine="1"/>
    </xf>
    <xf numFmtId="38" fontId="8" fillId="0" borderId="22" xfId="2" applyFont="1" applyFill="1" applyBorder="1" applyAlignment="1">
      <alignment horizontal="distributed" vertical="center" justifyLastLine="1"/>
    </xf>
    <xf numFmtId="0" fontId="8" fillId="0" borderId="20" xfId="0" applyFont="1" applyFill="1" applyBorder="1" applyAlignment="1">
      <alignment horizontal="distributed" vertical="center" indent="2"/>
    </xf>
    <xf numFmtId="0" fontId="8" fillId="0" borderId="20" xfId="0" quotePrefix="1" applyFont="1" applyFill="1" applyBorder="1" applyAlignment="1">
      <alignment horizontal="distributed" vertical="center" indent="2"/>
    </xf>
    <xf numFmtId="0" fontId="8" fillId="0" borderId="26" xfId="0" quotePrefix="1" applyFont="1" applyFill="1" applyBorder="1" applyAlignment="1">
      <alignment horizontal="distributed" vertical="center" indent="2"/>
    </xf>
    <xf numFmtId="0" fontId="8" fillId="0" borderId="0" xfId="0" quotePrefix="1" applyFont="1" applyFill="1" applyBorder="1" applyAlignment="1">
      <alignment horizontal="distributed" vertical="center" indent="2"/>
    </xf>
    <xf numFmtId="0" fontId="8" fillId="0" borderId="12" xfId="0" quotePrefix="1" applyFont="1" applyFill="1" applyBorder="1" applyAlignment="1">
      <alignment horizontal="distributed" vertical="center" indent="2"/>
    </xf>
    <xf numFmtId="0" fontId="8" fillId="0" borderId="15" xfId="0" quotePrefix="1" applyFont="1" applyFill="1" applyBorder="1" applyAlignment="1">
      <alignment horizontal="distributed" vertical="center" indent="2"/>
    </xf>
    <xf numFmtId="0" fontId="8" fillId="0" borderId="23" xfId="0" quotePrefix="1" applyFont="1" applyFill="1" applyBorder="1" applyAlignment="1">
      <alignment horizontal="distributed" vertical="center" indent="2"/>
    </xf>
    <xf numFmtId="38" fontId="8" fillId="0" borderId="29" xfId="2" applyFont="1" applyFill="1" applyBorder="1" applyAlignment="1">
      <alignment horizontal="distributed" vertical="center" wrapText="1" justifyLastLine="1"/>
    </xf>
    <xf numFmtId="38" fontId="8" fillId="0" borderId="29" xfId="2" quotePrefix="1" applyFont="1" applyFill="1" applyBorder="1" applyAlignment="1">
      <alignment horizontal="distributed" vertical="center" justifyLastLine="1"/>
    </xf>
    <xf numFmtId="38" fontId="8" fillId="0" borderId="29" xfId="2" applyFont="1" applyFill="1" applyBorder="1" applyAlignment="1">
      <alignment horizontal="distributed" vertical="center" justifyLastLine="1"/>
    </xf>
    <xf numFmtId="38" fontId="8" fillId="0" borderId="28" xfId="2" applyFont="1" applyFill="1" applyBorder="1" applyAlignment="1">
      <alignment horizontal="distributed" vertical="center" wrapText="1" justifyLastLine="1"/>
    </xf>
    <xf numFmtId="38" fontId="8" fillId="0" borderId="27" xfId="2" applyFont="1" applyFill="1" applyBorder="1" applyAlignment="1">
      <alignment horizontal="distributed" vertical="center" wrapText="1" justifyLastLine="1"/>
    </xf>
    <xf numFmtId="38" fontId="8" fillId="0" borderId="27" xfId="2" quotePrefix="1" applyFont="1" applyFill="1" applyBorder="1" applyAlignment="1">
      <alignment horizontal="distributed" vertical="center" justifyLastLine="1"/>
    </xf>
    <xf numFmtId="38" fontId="8" fillId="0" borderId="27" xfId="2" applyFont="1" applyFill="1" applyBorder="1" applyAlignment="1">
      <alignment horizontal="distributed" vertical="center" justifyLastLine="1"/>
    </xf>
    <xf numFmtId="38" fontId="8" fillId="0" borderId="21" xfId="2" applyFont="1" applyFill="1" applyBorder="1" applyAlignment="1">
      <alignment horizontal="distributed" vertical="center" justifyLastLine="1"/>
    </xf>
    <xf numFmtId="38" fontId="8" fillId="0" borderId="9" xfId="2" applyFont="1" applyFill="1" applyBorder="1" applyAlignment="1">
      <alignment horizontal="center" vertical="center"/>
    </xf>
    <xf numFmtId="38" fontId="8" fillId="0" borderId="19" xfId="2" applyFont="1" applyFill="1" applyBorder="1" applyAlignment="1">
      <alignment horizontal="center" vertical="center"/>
    </xf>
    <xf numFmtId="38" fontId="5" fillId="0" borderId="3" xfId="2" applyFont="1" applyFill="1" applyBorder="1" applyAlignment="1">
      <alignment vertical="center" wrapText="1"/>
    </xf>
    <xf numFmtId="38" fontId="5" fillId="0" borderId="14" xfId="2" applyFont="1" applyFill="1" applyBorder="1" applyAlignment="1">
      <alignment vertical="center"/>
    </xf>
    <xf numFmtId="0" fontId="8" fillId="0" borderId="20" xfId="0" applyFont="1" applyFill="1" applyBorder="1" applyAlignment="1">
      <alignment horizontal="distributed" vertical="center" indent="3"/>
    </xf>
    <xf numFmtId="0" fontId="8" fillId="0" borderId="20" xfId="0" quotePrefix="1" applyFont="1" applyFill="1" applyBorder="1" applyAlignment="1">
      <alignment horizontal="distributed" vertical="center" indent="3"/>
    </xf>
    <xf numFmtId="0" fontId="8" fillId="0" borderId="26" xfId="0" quotePrefix="1" applyFont="1" applyFill="1" applyBorder="1" applyAlignment="1">
      <alignment horizontal="distributed" vertical="center" indent="3"/>
    </xf>
    <xf numFmtId="0" fontId="8" fillId="0" borderId="0" xfId="0" quotePrefix="1" applyFont="1" applyFill="1" applyBorder="1" applyAlignment="1">
      <alignment horizontal="distributed" vertical="center" indent="3"/>
    </xf>
    <xf numFmtId="0" fontId="8" fillId="0" borderId="12" xfId="0" quotePrefix="1" applyFont="1" applyFill="1" applyBorder="1" applyAlignment="1">
      <alignment horizontal="distributed" vertical="center" indent="3"/>
    </xf>
    <xf numFmtId="0" fontId="8" fillId="0" borderId="15" xfId="0" quotePrefix="1" applyFont="1" applyFill="1" applyBorder="1" applyAlignment="1">
      <alignment horizontal="distributed" vertical="center" indent="3"/>
    </xf>
    <xf numFmtId="0" fontId="8" fillId="0" borderId="23" xfId="0" quotePrefix="1" applyFont="1" applyFill="1" applyBorder="1" applyAlignment="1">
      <alignment horizontal="distributed" vertical="center" indent="3"/>
    </xf>
    <xf numFmtId="38" fontId="8" fillId="0" borderId="28" xfId="2" applyFont="1" applyFill="1" applyBorder="1" applyAlignment="1">
      <alignment horizontal="center" vertical="center" wrapText="1"/>
    </xf>
    <xf numFmtId="38" fontId="8" fillId="0" borderId="22" xfId="2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distributed" vertical="center"/>
    </xf>
    <xf numFmtId="38" fontId="8" fillId="0" borderId="24" xfId="2" applyFont="1" applyFill="1" applyBorder="1" applyAlignment="1">
      <alignment horizontal="distributed" vertical="center" indent="2"/>
    </xf>
    <xf numFmtId="38" fontId="8" fillId="0" borderId="20" xfId="2" applyFont="1" applyFill="1" applyBorder="1" applyAlignment="1">
      <alignment horizontal="distributed" vertical="center" indent="2"/>
    </xf>
    <xf numFmtId="38" fontId="8" fillId="0" borderId="2" xfId="2" applyFont="1" applyFill="1" applyBorder="1" applyAlignment="1">
      <alignment horizontal="center" vertical="center" wrapText="1"/>
    </xf>
    <xf numFmtId="38" fontId="8" fillId="0" borderId="24" xfId="2" applyFont="1" applyFill="1" applyBorder="1" applyAlignment="1">
      <alignment horizontal="center" vertical="center" wrapText="1"/>
    </xf>
    <xf numFmtId="38" fontId="8" fillId="0" borderId="5" xfId="2" quotePrefix="1" applyFont="1" applyFill="1" applyBorder="1" applyAlignment="1">
      <alignment horizontal="center" vertical="center"/>
    </xf>
    <xf numFmtId="38" fontId="8" fillId="0" borderId="16" xfId="2" quotePrefix="1" applyFont="1" applyFill="1" applyBorder="1" applyAlignment="1">
      <alignment horizontal="center" vertical="center"/>
    </xf>
    <xf numFmtId="0" fontId="10" fillId="0" borderId="0" xfId="4" applyFont="1" applyAlignment="1">
      <alignment horizontal="left" vertical="center"/>
    </xf>
    <xf numFmtId="0" fontId="4" fillId="0" borderId="0" xfId="4" applyFont="1" applyAlignment="1">
      <alignment vertical="center"/>
    </xf>
    <xf numFmtId="0" fontId="29" fillId="0" borderId="0" xfId="4" applyFont="1" applyAlignment="1">
      <alignment vertical="center"/>
    </xf>
    <xf numFmtId="0" fontId="30" fillId="0" borderId="0" xfId="5" applyFont="1" applyAlignment="1">
      <alignment vertical="center"/>
    </xf>
    <xf numFmtId="0" fontId="8" fillId="0" borderId="0" xfId="4" applyFont="1" applyAlignment="1">
      <alignment horizontal="right" vertical="center"/>
    </xf>
    <xf numFmtId="0" fontId="4" fillId="0" borderId="11" xfId="4" applyFont="1" applyBorder="1" applyAlignment="1">
      <alignment horizontal="distributed" vertical="center"/>
    </xf>
    <xf numFmtId="0" fontId="4" fillId="0" borderId="22" xfId="4" applyFont="1" applyBorder="1" applyAlignment="1">
      <alignment horizontal="distributed" vertical="center"/>
    </xf>
    <xf numFmtId="0" fontId="4" fillId="0" borderId="22" xfId="4" applyFont="1" applyBorder="1" applyAlignment="1">
      <alignment horizontal="center" vertical="center"/>
    </xf>
    <xf numFmtId="0" fontId="8" fillId="0" borderId="13" xfId="4" applyFont="1" applyBorder="1" applyAlignment="1">
      <alignment horizontal="distributed" vertical="center" indent="1"/>
    </xf>
    <xf numFmtId="41" fontId="8" fillId="0" borderId="3" xfId="4" applyNumberFormat="1" applyFont="1" applyBorder="1" applyAlignment="1">
      <alignment horizontal="right" vertical="center"/>
    </xf>
    <xf numFmtId="41" fontId="8" fillId="0" borderId="1" xfId="4" applyNumberFormat="1" applyFont="1" applyBorder="1" applyAlignment="1">
      <alignment horizontal="right" vertical="center"/>
    </xf>
    <xf numFmtId="176" fontId="8" fillId="0" borderId="12" xfId="4" applyNumberFormat="1" applyFont="1" applyBorder="1" applyAlignment="1">
      <alignment horizontal="distributed" vertical="center" indent="1"/>
    </xf>
    <xf numFmtId="176" fontId="8" fillId="0" borderId="1" xfId="4" applyNumberFormat="1" applyFont="1" applyBorder="1" applyAlignment="1">
      <alignment horizontal="distributed" vertical="center" indent="1"/>
    </xf>
    <xf numFmtId="0" fontId="4" fillId="0" borderId="12" xfId="4" applyFont="1" applyBorder="1" applyAlignment="1">
      <alignment wrapText="1"/>
    </xf>
    <xf numFmtId="176" fontId="4" fillId="0" borderId="12" xfId="4" applyNumberFormat="1" applyFont="1" applyBorder="1" applyAlignment="1">
      <alignment horizontal="center" vertical="center" wrapText="1"/>
    </xf>
    <xf numFmtId="176" fontId="5" fillId="0" borderId="12" xfId="4" applyNumberFormat="1" applyFont="1" applyBorder="1" applyAlignment="1">
      <alignment horizontal="distributed" vertical="center" indent="1"/>
    </xf>
    <xf numFmtId="0" fontId="5" fillId="0" borderId="12" xfId="4" applyFont="1" applyBorder="1" applyAlignment="1">
      <alignment horizontal="distributed" vertical="center" indent="1"/>
    </xf>
    <xf numFmtId="176" fontId="4" fillId="0" borderId="12" xfId="4" applyNumberFormat="1" applyFont="1" applyBorder="1" applyAlignment="1">
      <alignment horizontal="distributed" vertical="top" wrapText="1" indent="1"/>
    </xf>
    <xf numFmtId="0" fontId="4" fillId="0" borderId="12" xfId="4" applyFont="1" applyBorder="1" applyAlignment="1">
      <alignment horizontal="distributed" vertical="center" indent="1"/>
    </xf>
    <xf numFmtId="176" fontId="4" fillId="0" borderId="12" xfId="4" applyNumberFormat="1" applyFont="1" applyBorder="1" applyAlignment="1">
      <alignment horizontal="center" vertical="top" wrapText="1"/>
    </xf>
    <xf numFmtId="176" fontId="4" fillId="0" borderId="12" xfId="4" applyNumberFormat="1" applyFont="1" applyBorder="1" applyAlignment="1">
      <alignment horizontal="distributed" vertical="center" indent="1"/>
    </xf>
    <xf numFmtId="176" fontId="4" fillId="0" borderId="12" xfId="4" applyNumberFormat="1" applyFont="1" applyBorder="1" applyAlignment="1">
      <alignment horizontal="center" vertical="center"/>
    </xf>
    <xf numFmtId="0" fontId="4" fillId="0" borderId="12" xfId="4" applyFont="1" applyBorder="1" applyAlignment="1">
      <alignment horizontal="distributed" vertical="center" wrapText="1" indent="1"/>
    </xf>
    <xf numFmtId="176" fontId="8" fillId="0" borderId="12" xfId="4" applyNumberFormat="1" applyFont="1" applyBorder="1" applyAlignment="1">
      <alignment horizontal="distributed" vertical="center" wrapText="1" indent="1"/>
    </xf>
    <xf numFmtId="176" fontId="4" fillId="0" borderId="17" xfId="4" applyNumberFormat="1" applyFont="1" applyBorder="1" applyAlignment="1">
      <alignment horizontal="distributed" vertical="center"/>
    </xf>
    <xf numFmtId="176" fontId="4" fillId="0" borderId="2" xfId="4" applyNumberFormat="1" applyFont="1" applyBorder="1" applyAlignment="1">
      <alignment horizontal="distributed" vertical="center"/>
    </xf>
    <xf numFmtId="41" fontId="4" fillId="0" borderId="2" xfId="3" quotePrefix="1" applyNumberFormat="1" applyFont="1" applyFill="1" applyBorder="1" applyAlignment="1">
      <alignment horizontal="right" vertical="center"/>
    </xf>
    <xf numFmtId="0" fontId="4" fillId="0" borderId="0" xfId="4" applyFont="1" applyAlignment="1">
      <alignment horizontal="distributed" vertical="center"/>
    </xf>
    <xf numFmtId="0" fontId="7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4" applyFont="1" applyAlignment="1">
      <alignment vertical="center"/>
    </xf>
    <xf numFmtId="0" fontId="25" fillId="0" borderId="0" xfId="5"/>
    <xf numFmtId="0" fontId="8" fillId="0" borderId="21" xfId="4" applyFont="1" applyBorder="1" applyAlignment="1">
      <alignment horizontal="center" vertical="center"/>
    </xf>
    <xf numFmtId="41" fontId="4" fillId="0" borderId="0" xfId="4" applyNumberFormat="1" applyFont="1" applyAlignment="1">
      <alignment horizontal="center" vertical="center"/>
    </xf>
    <xf numFmtId="176" fontId="4" fillId="0" borderId="12" xfId="4" applyNumberFormat="1" applyFont="1" applyBorder="1" applyAlignment="1">
      <alignment horizontal="distributed" vertical="center" wrapText="1" indent="1"/>
    </xf>
    <xf numFmtId="41" fontId="4" fillId="0" borderId="0" xfId="4" applyNumberFormat="1" applyFont="1" applyAlignment="1">
      <alignment vertical="center"/>
    </xf>
    <xf numFmtId="176" fontId="4" fillId="0" borderId="1" xfId="4" applyNumberFormat="1" applyFont="1" applyBorder="1" applyAlignment="1">
      <alignment horizontal="center" vertical="center"/>
    </xf>
    <xf numFmtId="176" fontId="4" fillId="0" borderId="1" xfId="4" applyNumberFormat="1" applyFont="1" applyBorder="1" applyAlignment="1">
      <alignment horizontal="distributed" vertical="center" indent="1"/>
    </xf>
    <xf numFmtId="176" fontId="8" fillId="0" borderId="0" xfId="4" applyNumberFormat="1" applyFont="1" applyAlignment="1">
      <alignment horizontal="distributed" vertical="center" indent="1"/>
    </xf>
    <xf numFmtId="0" fontId="8" fillId="0" borderId="0" xfId="4" applyFont="1" applyAlignment="1">
      <alignment horizontal="distributed" vertical="center" indent="1"/>
    </xf>
    <xf numFmtId="176" fontId="8" fillId="0" borderId="1" xfId="4" applyNumberFormat="1" applyFont="1" applyBorder="1" applyAlignment="1">
      <alignment horizontal="center" vertical="center"/>
    </xf>
    <xf numFmtId="41" fontId="8" fillId="0" borderId="0" xfId="4" applyNumberFormat="1" applyFont="1" applyAlignment="1">
      <alignment vertical="center"/>
    </xf>
    <xf numFmtId="41" fontId="8" fillId="0" borderId="0" xfId="3" quotePrefix="1" applyNumberFormat="1" applyFont="1" applyFill="1" applyBorder="1" applyAlignment="1">
      <alignment horizontal="right" vertical="center"/>
    </xf>
    <xf numFmtId="41" fontId="8" fillId="0" borderId="0" xfId="3" applyNumberFormat="1" applyFont="1" applyFill="1" applyBorder="1" applyAlignment="1">
      <alignment horizontal="right" vertical="center"/>
    </xf>
    <xf numFmtId="41" fontId="8" fillId="0" borderId="0" xfId="4" applyNumberFormat="1" applyFont="1"/>
    <xf numFmtId="0" fontId="4" fillId="0" borderId="20" xfId="4" applyFont="1" applyBorder="1" applyAlignment="1">
      <alignment vertical="center"/>
    </xf>
    <xf numFmtId="176" fontId="4" fillId="0" borderId="20" xfId="4" applyNumberFormat="1" applyFont="1" applyBorder="1" applyAlignment="1">
      <alignment horizontal="distributed" vertical="center"/>
    </xf>
    <xf numFmtId="176" fontId="4" fillId="0" borderId="0" xfId="4" applyNumberFormat="1" applyFont="1" applyAlignment="1">
      <alignment horizontal="distributed" vertical="center"/>
    </xf>
    <xf numFmtId="176" fontId="4" fillId="0" borderId="0" xfId="4" applyNumberFormat="1" applyFont="1" applyAlignment="1">
      <alignment horizontal="center" vertical="center"/>
    </xf>
    <xf numFmtId="176" fontId="4" fillId="0" borderId="0" xfId="4" applyNumberFormat="1" applyFont="1" applyAlignment="1">
      <alignment horizontal="distributed" vertical="center" wrapText="1"/>
    </xf>
  </cellXfs>
  <cellStyles count="6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  <cellStyle name="標準 3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4"/>
  <sheetViews>
    <sheetView showGridLines="0" tabSelected="1" zoomScaleNormal="100" workbookViewId="0"/>
  </sheetViews>
  <sheetFormatPr defaultColWidth="4.625" defaultRowHeight="20.100000000000001" customHeight="1" x14ac:dyDescent="0.15"/>
  <cols>
    <col min="1" max="16384" width="4.625" style="186"/>
  </cols>
  <sheetData>
    <row r="1" spans="1:20" s="185" customFormat="1" ht="20.100000000000001" customHeight="1" x14ac:dyDescent="0.15">
      <c r="A1" s="184" t="s">
        <v>311</v>
      </c>
    </row>
    <row r="3" spans="1:20" ht="20.100000000000001" customHeight="1" x14ac:dyDescent="0.15">
      <c r="A3" s="209" t="s">
        <v>73</v>
      </c>
      <c r="B3" s="209"/>
      <c r="C3" s="209"/>
      <c r="D3" s="209"/>
      <c r="E3" s="209"/>
    </row>
    <row r="4" spans="1:20" ht="20.100000000000001" customHeight="1" x14ac:dyDescent="0.15">
      <c r="A4" s="187"/>
      <c r="B4" s="211" t="s">
        <v>230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57"/>
      <c r="N4" s="57"/>
      <c r="O4" s="57"/>
    </row>
    <row r="5" spans="1:20" ht="20.100000000000001" customHeight="1" x14ac:dyDescent="0.15">
      <c r="A5" s="187"/>
      <c r="B5" s="210" t="s">
        <v>231</v>
      </c>
      <c r="C5" s="210"/>
      <c r="D5" s="210"/>
      <c r="E5" s="210"/>
      <c r="F5" s="210"/>
      <c r="G5" s="210"/>
      <c r="H5" s="210"/>
      <c r="I5" s="210"/>
      <c r="J5" s="210"/>
      <c r="K5" s="210"/>
      <c r="L5" s="210"/>
      <c r="M5" s="57"/>
      <c r="N5" s="57"/>
      <c r="O5" s="57"/>
    </row>
    <row r="6" spans="1:20" ht="20.100000000000001" customHeight="1" x14ac:dyDescent="0.15">
      <c r="A6" s="187"/>
      <c r="B6" s="210" t="s">
        <v>74</v>
      </c>
      <c r="C6" s="210"/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188"/>
      <c r="Q6" s="188"/>
    </row>
    <row r="7" spans="1:20" ht="20.100000000000001" customHeight="1" x14ac:dyDescent="0.15">
      <c r="A7" s="187"/>
      <c r="B7" s="210" t="s">
        <v>180</v>
      </c>
      <c r="C7" s="210"/>
      <c r="D7" s="210"/>
      <c r="E7" s="210"/>
      <c r="F7" s="210"/>
      <c r="G7" s="210"/>
      <c r="H7" s="210"/>
      <c r="I7" s="210"/>
      <c r="J7" s="210"/>
      <c r="K7" s="57"/>
      <c r="L7" s="57"/>
      <c r="M7" s="57"/>
      <c r="N7" s="57"/>
      <c r="O7" s="57"/>
    </row>
    <row r="8" spans="1:20" s="187" customFormat="1" ht="20.100000000000001" customHeight="1" x14ac:dyDescent="0.15">
      <c r="B8" s="208" t="s">
        <v>181</v>
      </c>
      <c r="C8" s="208"/>
    </row>
    <row r="9" spans="1:20" s="187" customFormat="1" ht="20.100000000000001" customHeight="1" x14ac:dyDescent="0.15">
      <c r="B9" s="208" t="s">
        <v>182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</row>
    <row r="10" spans="1:20" s="187" customFormat="1" ht="20.100000000000001" customHeight="1" x14ac:dyDescent="0.15">
      <c r="B10" s="208" t="s">
        <v>183</v>
      </c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</row>
    <row r="11" spans="1:20" s="187" customFormat="1" ht="20.100000000000001" customHeight="1" x14ac:dyDescent="0.15">
      <c r="B11" s="208" t="s">
        <v>184</v>
      </c>
      <c r="C11" s="208"/>
      <c r="D11" s="208"/>
      <c r="E11" s="208"/>
      <c r="F11" s="208"/>
      <c r="G11" s="208"/>
      <c r="H11" s="208"/>
      <c r="I11" s="208"/>
      <c r="J11" s="208"/>
      <c r="K11" s="208"/>
      <c r="L11" s="208"/>
      <c r="M11" s="208"/>
      <c r="N11" s="208"/>
      <c r="O11" s="208"/>
      <c r="P11" s="208"/>
      <c r="Q11" s="208"/>
      <c r="R11" s="208"/>
      <c r="S11" s="208"/>
    </row>
    <row r="12" spans="1:20" ht="20.100000000000001" customHeight="1" x14ac:dyDescent="0.15">
      <c r="A12" s="211" t="s">
        <v>75</v>
      </c>
      <c r="B12" s="211"/>
      <c r="C12" s="211"/>
      <c r="H12" s="188"/>
      <c r="I12" s="188"/>
      <c r="J12" s="188"/>
      <c r="K12" s="188"/>
      <c r="L12" s="57"/>
      <c r="M12" s="57"/>
      <c r="N12" s="57"/>
      <c r="O12" s="57"/>
    </row>
    <row r="13" spans="1:20" ht="20.100000000000001" customHeight="1" x14ac:dyDescent="0.15">
      <c r="B13" s="211" t="s">
        <v>329</v>
      </c>
      <c r="C13" s="211"/>
      <c r="D13" s="211"/>
      <c r="E13" s="211"/>
      <c r="F13" s="211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188"/>
    </row>
    <row r="14" spans="1:20" ht="20.100000000000001" customHeight="1" x14ac:dyDescent="0.15">
      <c r="B14" s="211" t="s">
        <v>330</v>
      </c>
      <c r="C14" s="211"/>
      <c r="D14" s="211"/>
      <c r="E14" s="211"/>
      <c r="F14" s="211"/>
      <c r="G14" s="57"/>
      <c r="K14" s="188"/>
      <c r="L14" s="188"/>
      <c r="M14" s="188"/>
      <c r="N14" s="188"/>
      <c r="O14" s="188"/>
      <c r="P14" s="188"/>
      <c r="Q14" s="188"/>
      <c r="R14" s="188"/>
      <c r="S14" s="188"/>
      <c r="T14" s="188"/>
    </row>
  </sheetData>
  <mergeCells count="12">
    <mergeCell ref="B13:F13"/>
    <mergeCell ref="B14:F14"/>
    <mergeCell ref="B11:S11"/>
    <mergeCell ref="B10:O10"/>
    <mergeCell ref="B4:L4"/>
    <mergeCell ref="B5:L5"/>
    <mergeCell ref="A12:C12"/>
    <mergeCell ref="B9:O9"/>
    <mergeCell ref="B8:C8"/>
    <mergeCell ref="A3:E3"/>
    <mergeCell ref="B6:O6"/>
    <mergeCell ref="B7:J7"/>
  </mergeCells>
  <phoneticPr fontId="2"/>
  <hyperlinks>
    <hyperlink ref="A3:D3" location="商業１!A1" display="１．商業統計調査結果" xr:uid="{00000000-0004-0000-0000-000000000000}"/>
    <hyperlink ref="B4:K4" location="商業１!A3" display="１－（１）産業小分類別商店数・従業者数・年間商品販売額" xr:uid="{00000000-0004-0000-0000-000001000000}"/>
    <hyperlink ref="B5:K5" location="商業２!A1" display="１－（２）産業中分類別商店数・従業者数・売場面積の推移" xr:uid="{00000000-0004-0000-0000-000002000000}"/>
    <hyperlink ref="A12:C12" location="貿易1!A1" display="２．外国貿易" xr:uid="{00000000-0004-0000-0000-000003000000}"/>
    <hyperlink ref="B13:F13" location="貿易1!A1" display="２－（４）地域別輸出状況" xr:uid="{00000000-0004-0000-0000-000007000000}"/>
    <hyperlink ref="B6:O6" location="商業３!A1" display="１－（３）産業中分類別年間商品販売額・商品手持額・その他の収入額の推移" xr:uid="{00000000-0004-0000-0000-00000C000000}"/>
    <hyperlink ref="B4:L4" location="商業１!A5" display="１－（１）産業小分類別事業所数・従業者数・年間商品販売額" xr:uid="{00000000-0004-0000-0000-00000D000000}"/>
    <hyperlink ref="B5:L5" location="'商業２ '!A1" display="１－（２）産業中分類別商店数・従業者数・売場面積の推移" xr:uid="{00000000-0004-0000-0000-00000E000000}"/>
    <hyperlink ref="A3:E3" location="商業１!A1" display="１．商業統計調査結果" xr:uid="{00000000-0004-0000-0000-00000F000000}"/>
    <hyperlink ref="B7:J7" location="'商業４（道内）'!A1" display="１－（４）　道内各市、釧路総合振興局管内の商業" xr:uid="{00000000-0004-0000-0000-000010000000}"/>
    <hyperlink ref="B8:C8" location="商業Ａ!A1" display="別表" xr:uid="{00000000-0004-0000-0000-000011000000}"/>
    <hyperlink ref="B9:O9" location="商業Ａ!A1" display="１－（Ａ）産業小分類別商店数・従業者数・年間商品販売額（平成14～19年）" xr:uid="{00000000-0004-0000-0000-000012000000}"/>
    <hyperlink ref="B10:O10" location="商業Ｂ!A1" display="１－（Ｂ）産業中分類別商店数・従業者数・売場面積の推移（平成14年～19年）" xr:uid="{00000000-0004-0000-0000-000013000000}"/>
    <hyperlink ref="B11:S11" location="商業Ｃ!A1" display="１－（C）産業中分類別年間商品販売額・商品手持額・その他の収入額の推移（平成14年～19年）" xr:uid="{00000000-0004-0000-0000-000014000000}"/>
    <hyperlink ref="B14:F14" location="貿易2!A1" display="２－（５）地域別輸入状況" xr:uid="{00000000-0004-0000-0000-000008000000}"/>
  </hyperlinks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F2F67-CD47-4DB2-8B3D-904929586C11}">
  <dimension ref="A1:G109"/>
  <sheetViews>
    <sheetView showGridLines="0" zoomScaleNormal="100" zoomScaleSheetLayoutView="70" workbookViewId="0">
      <pane ySplit="3" topLeftCell="A4" activePane="bottomLeft" state="frozen"/>
      <selection sqref="A1:I1"/>
      <selection pane="bottomLeft"/>
    </sheetView>
  </sheetViews>
  <sheetFormatPr defaultRowHeight="11.25" x14ac:dyDescent="0.15"/>
  <cols>
    <col min="1" max="1" width="16.875" style="376" customWidth="1"/>
    <col min="2" max="2" width="16.75" style="376" customWidth="1"/>
    <col min="3" max="3" width="12.375" style="376" customWidth="1"/>
    <col min="4" max="4" width="16.875" style="376" customWidth="1"/>
    <col min="5" max="5" width="16.75" style="376" customWidth="1"/>
    <col min="6" max="6" width="12.625" style="376" customWidth="1"/>
    <col min="7" max="7" width="5.875" style="376" customWidth="1"/>
    <col min="8" max="16384" width="9" style="376"/>
  </cols>
  <sheetData>
    <row r="1" spans="1:7" ht="19.5" customHeight="1" x14ac:dyDescent="0.15">
      <c r="A1" s="404" t="s">
        <v>314</v>
      </c>
      <c r="B1" s="404"/>
    </row>
    <row r="2" spans="1:7" ht="13.5" customHeight="1" x14ac:dyDescent="0.15">
      <c r="A2" s="405"/>
      <c r="B2" s="406"/>
      <c r="C2" s="406"/>
      <c r="D2" s="406"/>
      <c r="E2" s="379"/>
      <c r="F2" s="379" t="s">
        <v>315</v>
      </c>
    </row>
    <row r="3" spans="1:7" ht="11.25" customHeight="1" x14ac:dyDescent="0.15">
      <c r="A3" s="193" t="s">
        <v>100</v>
      </c>
      <c r="B3" s="194" t="s">
        <v>103</v>
      </c>
      <c r="C3" s="195" t="s">
        <v>56</v>
      </c>
      <c r="D3" s="194" t="s">
        <v>100</v>
      </c>
      <c r="E3" s="194" t="s">
        <v>103</v>
      </c>
      <c r="F3" s="407" t="s">
        <v>56</v>
      </c>
      <c r="G3" s="408"/>
    </row>
    <row r="4" spans="1:7" ht="11.25" customHeight="1" x14ac:dyDescent="0.15">
      <c r="A4" s="383" t="s">
        <v>240</v>
      </c>
      <c r="B4" s="196"/>
      <c r="C4" s="197">
        <f>SUM(C6:C76,F4:F76)/2</f>
        <v>2627409</v>
      </c>
      <c r="D4" s="387"/>
      <c r="E4" s="387"/>
      <c r="F4" s="203"/>
      <c r="G4" s="176"/>
    </row>
    <row r="5" spans="1:7" ht="11.25" customHeight="1" x14ac:dyDescent="0.15">
      <c r="A5" s="201"/>
      <c r="B5" s="198"/>
      <c r="C5" s="199"/>
      <c r="D5" s="386" t="s">
        <v>268</v>
      </c>
      <c r="E5" s="198" t="s">
        <v>242</v>
      </c>
      <c r="F5" s="190">
        <f>SUM(F6:F7)</f>
        <v>27461</v>
      </c>
      <c r="G5" s="176"/>
    </row>
    <row r="6" spans="1:7" ht="11.25" customHeight="1" x14ac:dyDescent="0.15">
      <c r="A6" s="386" t="s">
        <v>286</v>
      </c>
      <c r="B6" s="387" t="s">
        <v>242</v>
      </c>
      <c r="C6" s="199">
        <f>SUM(C7:C9)</f>
        <v>96245</v>
      </c>
      <c r="D6" s="386"/>
      <c r="E6" s="198" t="s">
        <v>244</v>
      </c>
      <c r="F6" s="189">
        <v>17461</v>
      </c>
      <c r="G6" s="176"/>
    </row>
    <row r="7" spans="1:7" ht="11.25" customHeight="1" x14ac:dyDescent="0.15">
      <c r="A7" s="201"/>
      <c r="B7" s="387" t="s">
        <v>247</v>
      </c>
      <c r="C7" s="199">
        <v>63715</v>
      </c>
      <c r="D7" s="202"/>
      <c r="E7" s="198" t="s">
        <v>256</v>
      </c>
      <c r="F7" s="189">
        <v>10000</v>
      </c>
      <c r="G7" s="176"/>
    </row>
    <row r="8" spans="1:7" ht="11.25" customHeight="1" x14ac:dyDescent="0.15">
      <c r="A8" s="201"/>
      <c r="B8" s="387" t="s">
        <v>289</v>
      </c>
      <c r="C8" s="199">
        <v>31919</v>
      </c>
      <c r="D8" s="409"/>
      <c r="E8" s="387"/>
      <c r="F8" s="190"/>
      <c r="G8" s="176"/>
    </row>
    <row r="9" spans="1:7" ht="11.25" customHeight="1" x14ac:dyDescent="0.15">
      <c r="A9" s="201"/>
      <c r="B9" s="387" t="s">
        <v>244</v>
      </c>
      <c r="C9" s="199">
        <v>611</v>
      </c>
      <c r="D9" s="200" t="s">
        <v>269</v>
      </c>
      <c r="E9" s="387" t="s">
        <v>242</v>
      </c>
      <c r="F9" s="189">
        <f>SUM(F10:F19)</f>
        <v>158714</v>
      </c>
      <c r="G9" s="410"/>
    </row>
    <row r="10" spans="1:7" ht="11.25" customHeight="1" x14ac:dyDescent="0.15">
      <c r="A10" s="386"/>
      <c r="B10" s="387"/>
      <c r="C10" s="190"/>
      <c r="D10" s="200"/>
      <c r="E10" s="387" t="s">
        <v>246</v>
      </c>
      <c r="F10" s="189">
        <v>9729</v>
      </c>
      <c r="G10" s="177"/>
    </row>
    <row r="11" spans="1:7" ht="11.25" customHeight="1" x14ac:dyDescent="0.15">
      <c r="A11" s="386" t="s">
        <v>301</v>
      </c>
      <c r="B11" s="387" t="s">
        <v>242</v>
      </c>
      <c r="C11" s="190">
        <f>SUM(C12:C13)</f>
        <v>42904</v>
      </c>
      <c r="D11" s="387"/>
      <c r="E11" s="387" t="s">
        <v>289</v>
      </c>
      <c r="F11" s="203">
        <v>18113</v>
      </c>
      <c r="G11" s="176"/>
    </row>
    <row r="12" spans="1:7" ht="11.25" customHeight="1" x14ac:dyDescent="0.15">
      <c r="A12" s="386"/>
      <c r="B12" s="387" t="s">
        <v>246</v>
      </c>
      <c r="C12" s="190">
        <v>32579</v>
      </c>
      <c r="D12" s="387"/>
      <c r="E12" s="387" t="s">
        <v>270</v>
      </c>
      <c r="F12" s="203">
        <v>3300</v>
      </c>
      <c r="G12" s="177"/>
    </row>
    <row r="13" spans="1:7" ht="11.25" customHeight="1" x14ac:dyDescent="0.15">
      <c r="A13" s="386"/>
      <c r="B13" s="387" t="s">
        <v>247</v>
      </c>
      <c r="C13" s="190">
        <v>10325</v>
      </c>
      <c r="D13" s="387"/>
      <c r="E13" s="387" t="s">
        <v>256</v>
      </c>
      <c r="F13" s="203">
        <v>61945</v>
      </c>
      <c r="G13" s="410"/>
    </row>
    <row r="14" spans="1:7" ht="11.25" customHeight="1" x14ac:dyDescent="0.15">
      <c r="A14" s="386"/>
      <c r="B14" s="387"/>
      <c r="C14" s="190"/>
      <c r="D14" s="387"/>
      <c r="E14" s="387" t="s">
        <v>244</v>
      </c>
      <c r="F14" s="203">
        <v>43466</v>
      </c>
      <c r="G14" s="410"/>
    </row>
    <row r="15" spans="1:7" ht="11.25" customHeight="1" x14ac:dyDescent="0.15">
      <c r="A15" s="201" t="s">
        <v>287</v>
      </c>
      <c r="B15" s="387" t="s">
        <v>242</v>
      </c>
      <c r="C15" s="199">
        <f>SUM(C16:C18)</f>
        <v>1063356</v>
      </c>
      <c r="D15" s="387"/>
      <c r="E15" s="387" t="s">
        <v>257</v>
      </c>
      <c r="F15" s="203">
        <v>1800</v>
      </c>
      <c r="G15" s="410"/>
    </row>
    <row r="16" spans="1:7" ht="11.25" customHeight="1" x14ac:dyDescent="0.15">
      <c r="A16" s="386"/>
      <c r="B16" s="387" t="s">
        <v>246</v>
      </c>
      <c r="C16" s="191">
        <v>662756</v>
      </c>
      <c r="D16" s="387"/>
      <c r="E16" s="387" t="s">
        <v>255</v>
      </c>
      <c r="F16" s="203">
        <v>7858</v>
      </c>
      <c r="G16" s="176"/>
    </row>
    <row r="17" spans="1:7" ht="11.25" customHeight="1" x14ac:dyDescent="0.15">
      <c r="A17" s="386"/>
      <c r="B17" s="387" t="s">
        <v>253</v>
      </c>
      <c r="C17" s="199">
        <v>312960</v>
      </c>
      <c r="D17" s="387"/>
      <c r="E17" s="387" t="s">
        <v>299</v>
      </c>
      <c r="F17" s="203">
        <v>2092</v>
      </c>
      <c r="G17" s="410"/>
    </row>
    <row r="18" spans="1:7" ht="11.25" customHeight="1" x14ac:dyDescent="0.15">
      <c r="A18" s="386"/>
      <c r="B18" s="387" t="s">
        <v>289</v>
      </c>
      <c r="C18" s="199">
        <v>87640</v>
      </c>
      <c r="D18" s="387"/>
      <c r="E18" s="387" t="s">
        <v>297</v>
      </c>
      <c r="F18" s="203">
        <v>6000</v>
      </c>
      <c r="G18" s="410"/>
    </row>
    <row r="19" spans="1:7" ht="11.25" customHeight="1" x14ac:dyDescent="0.15">
      <c r="A19" s="201"/>
      <c r="B19" s="387"/>
      <c r="C19" s="190"/>
      <c r="D19" s="411"/>
      <c r="E19" s="387" t="s">
        <v>298</v>
      </c>
      <c r="F19" s="189">
        <v>4411</v>
      </c>
      <c r="G19" s="176"/>
    </row>
    <row r="20" spans="1:7" ht="11.25" customHeight="1" x14ac:dyDescent="0.15">
      <c r="A20" s="201" t="s">
        <v>323</v>
      </c>
      <c r="B20" s="387" t="s">
        <v>242</v>
      </c>
      <c r="C20" s="190">
        <f>SUM(C21:C22)</f>
        <v>1481</v>
      </c>
      <c r="D20" s="412"/>
      <c r="E20" s="387"/>
      <c r="F20" s="203"/>
      <c r="G20" s="410"/>
    </row>
    <row r="21" spans="1:7" ht="11.25" customHeight="1" x14ac:dyDescent="0.15">
      <c r="A21" s="386"/>
      <c r="B21" s="387" t="s">
        <v>256</v>
      </c>
      <c r="C21" s="190">
        <v>1481</v>
      </c>
      <c r="D21" s="411" t="s">
        <v>273</v>
      </c>
      <c r="E21" s="387" t="s">
        <v>242</v>
      </c>
      <c r="F21" s="189">
        <f>SUM(F22:F23)</f>
        <v>11168</v>
      </c>
      <c r="G21" s="410"/>
    </row>
    <row r="22" spans="1:7" ht="11.25" customHeight="1" x14ac:dyDescent="0.15">
      <c r="A22" s="386"/>
      <c r="B22" s="387"/>
      <c r="C22" s="190"/>
      <c r="D22" s="411" t="s">
        <v>274</v>
      </c>
      <c r="E22" s="387" t="s">
        <v>244</v>
      </c>
      <c r="F22" s="203">
        <v>3160</v>
      </c>
      <c r="G22" s="410"/>
    </row>
    <row r="23" spans="1:7" ht="11.25" customHeight="1" x14ac:dyDescent="0.15">
      <c r="A23" s="413" t="s">
        <v>291</v>
      </c>
      <c r="B23" s="387" t="s">
        <v>242</v>
      </c>
      <c r="C23" s="190">
        <f>SUM(C24)</f>
        <v>276</v>
      </c>
      <c r="D23" s="387"/>
      <c r="E23" s="387" t="s">
        <v>256</v>
      </c>
      <c r="F23" s="189">
        <v>8008</v>
      </c>
      <c r="G23" s="410"/>
    </row>
    <row r="24" spans="1:7" ht="11.25" customHeight="1" x14ac:dyDescent="0.15">
      <c r="A24" s="413"/>
      <c r="B24" s="387" t="s">
        <v>244</v>
      </c>
      <c r="C24" s="190">
        <v>276</v>
      </c>
      <c r="D24" s="387"/>
      <c r="E24" s="387"/>
      <c r="F24" s="189"/>
      <c r="G24" s="176"/>
    </row>
    <row r="25" spans="1:7" ht="11.25" customHeight="1" x14ac:dyDescent="0.15">
      <c r="A25" s="201"/>
      <c r="B25" s="387"/>
      <c r="C25" s="190"/>
      <c r="D25" s="387" t="s">
        <v>319</v>
      </c>
      <c r="E25" s="387" t="s">
        <v>242</v>
      </c>
      <c r="F25" s="189">
        <f>SUM(F26)</f>
        <v>180</v>
      </c>
    </row>
    <row r="26" spans="1:7" ht="11.25" customHeight="1" x14ac:dyDescent="0.15">
      <c r="A26" s="386" t="s">
        <v>293</v>
      </c>
      <c r="B26" s="387" t="s">
        <v>242</v>
      </c>
      <c r="C26" s="190">
        <f>SUM(C27:C28)</f>
        <v>2330</v>
      </c>
      <c r="D26" s="387"/>
      <c r="E26" s="387" t="s">
        <v>244</v>
      </c>
      <c r="F26" s="203">
        <v>180</v>
      </c>
    </row>
    <row r="27" spans="1:7" ht="11.25" customHeight="1" x14ac:dyDescent="0.15">
      <c r="A27" s="386"/>
      <c r="B27" s="387" t="s">
        <v>244</v>
      </c>
      <c r="C27" s="199">
        <v>2330</v>
      </c>
      <c r="D27" s="387"/>
      <c r="E27" s="387"/>
      <c r="F27" s="203"/>
    </row>
    <row r="28" spans="1:7" ht="11.25" customHeight="1" x14ac:dyDescent="0.15">
      <c r="A28" s="386"/>
      <c r="B28" s="387"/>
      <c r="C28" s="191"/>
      <c r="D28" s="387" t="s">
        <v>278</v>
      </c>
      <c r="E28" s="387" t="s">
        <v>242</v>
      </c>
      <c r="F28" s="189">
        <f>SUM(F29:F31)</f>
        <v>29600</v>
      </c>
    </row>
    <row r="29" spans="1:7" ht="11.25" customHeight="1" x14ac:dyDescent="0.15">
      <c r="A29" s="414" t="s">
        <v>285</v>
      </c>
      <c r="B29" s="387" t="s">
        <v>242</v>
      </c>
      <c r="C29" s="190">
        <f>SUM(C30)</f>
        <v>3551</v>
      </c>
      <c r="D29" s="387"/>
      <c r="E29" s="387" t="s">
        <v>249</v>
      </c>
      <c r="F29" s="203">
        <v>4925</v>
      </c>
    </row>
    <row r="30" spans="1:7" ht="11.25" customHeight="1" x14ac:dyDescent="0.15">
      <c r="A30" s="414"/>
      <c r="B30" s="387" t="s">
        <v>244</v>
      </c>
      <c r="C30" s="191">
        <v>3551</v>
      </c>
      <c r="D30" s="387"/>
      <c r="E30" s="387" t="s">
        <v>279</v>
      </c>
      <c r="F30" s="203">
        <v>24440</v>
      </c>
    </row>
    <row r="31" spans="1:7" ht="11.25" customHeight="1" x14ac:dyDescent="0.15">
      <c r="A31" s="201"/>
      <c r="B31" s="198"/>
      <c r="C31" s="199"/>
      <c r="D31" s="387"/>
      <c r="E31" s="387" t="s">
        <v>244</v>
      </c>
      <c r="F31" s="203">
        <v>235</v>
      </c>
    </row>
    <row r="32" spans="1:7" ht="11.25" customHeight="1" x14ac:dyDescent="0.15">
      <c r="A32" s="386" t="s">
        <v>288</v>
      </c>
      <c r="B32" s="387" t="s">
        <v>242</v>
      </c>
      <c r="C32" s="199">
        <f>SUM(C33:C34)</f>
        <v>29727</v>
      </c>
      <c r="D32" s="387"/>
      <c r="E32" s="198"/>
      <c r="F32" s="189"/>
    </row>
    <row r="33" spans="1:6" ht="11.25" customHeight="1" x14ac:dyDescent="0.15">
      <c r="A33" s="386"/>
      <c r="B33" s="387" t="s">
        <v>290</v>
      </c>
      <c r="C33" s="199">
        <v>29633</v>
      </c>
      <c r="D33" s="387" t="s">
        <v>281</v>
      </c>
      <c r="E33" s="387" t="s">
        <v>242</v>
      </c>
      <c r="F33" s="189">
        <f>SUM(F34:F35)</f>
        <v>3933</v>
      </c>
    </row>
    <row r="34" spans="1:6" ht="11.25" customHeight="1" x14ac:dyDescent="0.15">
      <c r="A34" s="386"/>
      <c r="B34" s="387" t="s">
        <v>244</v>
      </c>
      <c r="C34" s="190">
        <v>94</v>
      </c>
      <c r="D34" s="387"/>
      <c r="E34" s="387" t="s">
        <v>244</v>
      </c>
      <c r="F34" s="203">
        <v>3933</v>
      </c>
    </row>
    <row r="35" spans="1:6" ht="12" customHeight="1" x14ac:dyDescent="0.15">
      <c r="A35" s="413"/>
      <c r="B35" s="198"/>
      <c r="C35" s="204"/>
      <c r="D35" s="415"/>
      <c r="E35" s="387"/>
      <c r="F35" s="189"/>
    </row>
    <row r="36" spans="1:6" ht="12" customHeight="1" x14ac:dyDescent="0.15">
      <c r="A36" s="413" t="s">
        <v>292</v>
      </c>
      <c r="B36" s="198" t="s">
        <v>242</v>
      </c>
      <c r="C36" s="190">
        <f>SUM(C37:C40)</f>
        <v>607617</v>
      </c>
      <c r="D36" s="415" t="s">
        <v>324</v>
      </c>
      <c r="E36" s="387" t="s">
        <v>242</v>
      </c>
      <c r="F36" s="189">
        <f>SUM(F37:F38)</f>
        <v>62</v>
      </c>
    </row>
    <row r="37" spans="1:6" ht="12" customHeight="1" x14ac:dyDescent="0.15">
      <c r="A37" s="413"/>
      <c r="B37" s="198" t="s">
        <v>249</v>
      </c>
      <c r="C37" s="204">
        <v>155577</v>
      </c>
      <c r="D37" s="387"/>
      <c r="E37" s="387" t="s">
        <v>244</v>
      </c>
      <c r="F37" s="203">
        <v>62</v>
      </c>
    </row>
    <row r="38" spans="1:6" ht="12" customHeight="1" x14ac:dyDescent="0.15">
      <c r="A38" s="413"/>
      <c r="B38" s="198" t="s">
        <v>247</v>
      </c>
      <c r="C38" s="204">
        <v>137259</v>
      </c>
      <c r="D38" s="387"/>
      <c r="E38" s="387"/>
      <c r="F38" s="189"/>
    </row>
    <row r="39" spans="1:6" ht="12" customHeight="1" x14ac:dyDescent="0.15">
      <c r="A39" s="413"/>
      <c r="B39" s="198" t="s">
        <v>256</v>
      </c>
      <c r="C39" s="204">
        <v>50000</v>
      </c>
      <c r="D39" s="387" t="s">
        <v>283</v>
      </c>
      <c r="E39" s="387" t="s">
        <v>242</v>
      </c>
      <c r="F39" s="189">
        <f>SUM(F40:F41)</f>
        <v>137</v>
      </c>
    </row>
    <row r="40" spans="1:6" ht="15" customHeight="1" x14ac:dyDescent="0.15">
      <c r="A40" s="413"/>
      <c r="B40" s="198" t="s">
        <v>271</v>
      </c>
      <c r="C40" s="204">
        <v>264781</v>
      </c>
      <c r="D40" s="387" t="s">
        <v>284</v>
      </c>
      <c r="E40" s="387" t="s">
        <v>244</v>
      </c>
      <c r="F40" s="203">
        <v>137</v>
      </c>
    </row>
    <row r="41" spans="1:6" ht="12" x14ac:dyDescent="0.15">
      <c r="A41" s="386"/>
      <c r="B41" s="387"/>
      <c r="C41" s="189"/>
      <c r="D41" s="387"/>
      <c r="E41" s="387"/>
      <c r="F41" s="203"/>
    </row>
    <row r="42" spans="1:6" ht="12" x14ac:dyDescent="0.15">
      <c r="A42" s="201" t="s">
        <v>325</v>
      </c>
      <c r="B42" s="387" t="s">
        <v>242</v>
      </c>
      <c r="C42" s="190">
        <f>SUM(C43:C44)</f>
        <v>119</v>
      </c>
      <c r="D42" s="387" t="s">
        <v>258</v>
      </c>
      <c r="E42" s="387" t="s">
        <v>242</v>
      </c>
      <c r="F42" s="189">
        <f>SUM(F43:F44)</f>
        <v>7</v>
      </c>
    </row>
    <row r="43" spans="1:6" ht="12" x14ac:dyDescent="0.15">
      <c r="A43" s="201"/>
      <c r="B43" s="198" t="s">
        <v>244</v>
      </c>
      <c r="C43" s="189">
        <v>119</v>
      </c>
      <c r="D43" s="387"/>
      <c r="E43" s="387" t="s">
        <v>244</v>
      </c>
      <c r="F43" s="189">
        <v>7</v>
      </c>
    </row>
    <row r="44" spans="1:6" ht="12" x14ac:dyDescent="0.15">
      <c r="A44" s="386"/>
      <c r="B44" s="198"/>
      <c r="C44" s="189"/>
      <c r="D44" s="387"/>
      <c r="E44" s="387"/>
      <c r="F44" s="189"/>
    </row>
    <row r="45" spans="1:6" ht="12" x14ac:dyDescent="0.15">
      <c r="A45" s="201" t="s">
        <v>248</v>
      </c>
      <c r="B45" s="387" t="s">
        <v>242</v>
      </c>
      <c r="C45" s="190">
        <f>SUM(C46:C47)</f>
        <v>19786</v>
      </c>
      <c r="D45" s="198" t="s">
        <v>262</v>
      </c>
      <c r="E45" s="387" t="s">
        <v>242</v>
      </c>
      <c r="F45" s="189">
        <f>SUM(F46:F47)</f>
        <v>1250</v>
      </c>
    </row>
    <row r="46" spans="1:6" ht="12" x14ac:dyDescent="0.15">
      <c r="A46" s="201"/>
      <c r="B46" s="198" t="s">
        <v>247</v>
      </c>
      <c r="C46" s="189">
        <v>12602</v>
      </c>
      <c r="D46" s="205"/>
      <c r="E46" s="387" t="s">
        <v>244</v>
      </c>
      <c r="F46" s="416">
        <v>1250</v>
      </c>
    </row>
    <row r="47" spans="1:6" ht="12" x14ac:dyDescent="0.15">
      <c r="A47" s="386"/>
      <c r="B47" s="198" t="s">
        <v>244</v>
      </c>
      <c r="C47" s="189">
        <v>7184</v>
      </c>
      <c r="D47" s="387"/>
      <c r="E47" s="387"/>
      <c r="F47" s="189"/>
    </row>
    <row r="48" spans="1:6" ht="12" x14ac:dyDescent="0.15">
      <c r="A48" s="201"/>
      <c r="B48" s="387"/>
      <c r="C48" s="190"/>
      <c r="D48" s="206" t="s">
        <v>264</v>
      </c>
      <c r="E48" s="387" t="s">
        <v>242</v>
      </c>
      <c r="F48" s="189">
        <f>SUM(F49:F50)</f>
        <v>2255</v>
      </c>
    </row>
    <row r="49" spans="1:6" ht="12" x14ac:dyDescent="0.15">
      <c r="A49" s="386" t="s">
        <v>252</v>
      </c>
      <c r="B49" s="198" t="s">
        <v>242</v>
      </c>
      <c r="C49" s="190">
        <f>SUM(C50:C52)</f>
        <v>9503</v>
      </c>
      <c r="D49" s="205"/>
      <c r="E49" s="387" t="s">
        <v>244</v>
      </c>
      <c r="F49" s="416">
        <v>2255</v>
      </c>
    </row>
    <row r="50" spans="1:6" ht="12" x14ac:dyDescent="0.15">
      <c r="A50" s="201"/>
      <c r="B50" s="387" t="s">
        <v>244</v>
      </c>
      <c r="C50" s="189">
        <v>8603</v>
      </c>
      <c r="D50" s="387"/>
      <c r="E50" s="387"/>
      <c r="F50" s="189"/>
    </row>
    <row r="51" spans="1:6" ht="12" x14ac:dyDescent="0.15">
      <c r="A51" s="386"/>
      <c r="B51" s="198" t="s">
        <v>256</v>
      </c>
      <c r="C51" s="190">
        <v>900</v>
      </c>
      <c r="D51" s="205" t="s">
        <v>267</v>
      </c>
      <c r="E51" s="387" t="s">
        <v>242</v>
      </c>
      <c r="F51" s="189">
        <f>SUM(F52:F55)</f>
        <v>117293</v>
      </c>
    </row>
    <row r="52" spans="1:6" ht="12" x14ac:dyDescent="0.15">
      <c r="A52" s="386"/>
      <c r="B52" s="198"/>
      <c r="C52" s="189"/>
      <c r="D52" s="205"/>
      <c r="E52" s="387" t="s">
        <v>249</v>
      </c>
      <c r="F52" s="416">
        <v>30722</v>
      </c>
    </row>
    <row r="53" spans="1:6" ht="12" x14ac:dyDescent="0.15">
      <c r="A53" s="201" t="s">
        <v>310</v>
      </c>
      <c r="B53" s="198" t="s">
        <v>242</v>
      </c>
      <c r="C53" s="190">
        <f>SUM(C54:C55)</f>
        <v>37</v>
      </c>
      <c r="D53" s="205"/>
      <c r="E53" s="387" t="s">
        <v>290</v>
      </c>
      <c r="F53" s="416">
        <v>17160</v>
      </c>
    </row>
    <row r="54" spans="1:6" ht="12" x14ac:dyDescent="0.15">
      <c r="A54" s="201"/>
      <c r="B54" s="198" t="s">
        <v>244</v>
      </c>
      <c r="C54" s="189">
        <v>37</v>
      </c>
      <c r="D54" s="387"/>
      <c r="E54" s="387" t="s">
        <v>255</v>
      </c>
      <c r="F54" s="189">
        <v>69157</v>
      </c>
    </row>
    <row r="55" spans="1:6" ht="12" x14ac:dyDescent="0.15">
      <c r="A55" s="386"/>
      <c r="B55" s="198"/>
      <c r="C55" s="190"/>
      <c r="D55" s="387"/>
      <c r="E55" s="387" t="s">
        <v>244</v>
      </c>
      <c r="F55" s="189">
        <v>254</v>
      </c>
    </row>
    <row r="56" spans="1:6" ht="12" x14ac:dyDescent="0.15">
      <c r="A56" s="201" t="s">
        <v>260</v>
      </c>
      <c r="B56" s="198" t="s">
        <v>242</v>
      </c>
      <c r="C56" s="190">
        <f>SUM(C57:C58)</f>
        <v>463</v>
      </c>
      <c r="D56" s="387"/>
      <c r="E56" s="387"/>
      <c r="F56" s="417"/>
    </row>
    <row r="57" spans="1:6" ht="12" x14ac:dyDescent="0.15">
      <c r="A57" s="201"/>
      <c r="B57" s="198" t="s">
        <v>244</v>
      </c>
      <c r="C57" s="189">
        <v>463</v>
      </c>
      <c r="D57" s="387" t="s">
        <v>243</v>
      </c>
      <c r="E57" s="387" t="s">
        <v>242</v>
      </c>
      <c r="F57" s="189">
        <f>SUM(F58:F66)</f>
        <v>375930</v>
      </c>
    </row>
    <row r="58" spans="1:6" ht="12" x14ac:dyDescent="0.15">
      <c r="A58" s="386"/>
      <c r="B58" s="198"/>
      <c r="C58" s="190"/>
      <c r="D58" s="387" t="s">
        <v>245</v>
      </c>
      <c r="E58" s="387" t="s">
        <v>246</v>
      </c>
      <c r="F58" s="417">
        <v>42918</v>
      </c>
    </row>
    <row r="59" spans="1:6" ht="12" x14ac:dyDescent="0.15">
      <c r="A59" s="391" t="s">
        <v>326</v>
      </c>
      <c r="B59" s="198" t="s">
        <v>242</v>
      </c>
      <c r="C59" s="190">
        <f>SUM(C60:C61)</f>
        <v>20</v>
      </c>
      <c r="D59" s="387"/>
      <c r="E59" s="387" t="s">
        <v>256</v>
      </c>
      <c r="F59" s="418">
        <v>229067</v>
      </c>
    </row>
    <row r="60" spans="1:6" ht="12" x14ac:dyDescent="0.15">
      <c r="A60" s="201"/>
      <c r="B60" s="198" t="s">
        <v>246</v>
      </c>
      <c r="C60" s="189">
        <v>20</v>
      </c>
      <c r="D60" s="387"/>
      <c r="E60" s="387" t="s">
        <v>244</v>
      </c>
      <c r="F60" s="189">
        <v>26286</v>
      </c>
    </row>
    <row r="61" spans="1:6" ht="12" x14ac:dyDescent="0.15">
      <c r="A61" s="201"/>
      <c r="B61" s="198"/>
      <c r="C61" s="190"/>
      <c r="D61" s="387"/>
      <c r="E61" s="387" t="s">
        <v>257</v>
      </c>
      <c r="F61" s="189">
        <v>5506</v>
      </c>
    </row>
    <row r="62" spans="1:6" ht="12" x14ac:dyDescent="0.15">
      <c r="A62" s="386" t="s">
        <v>263</v>
      </c>
      <c r="B62" s="387" t="s">
        <v>242</v>
      </c>
      <c r="C62" s="190">
        <f>SUM(C63:C64)</f>
        <v>316</v>
      </c>
      <c r="D62" s="387"/>
      <c r="E62" s="387" t="s">
        <v>249</v>
      </c>
      <c r="F62" s="203">
        <v>9876</v>
      </c>
    </row>
    <row r="63" spans="1:6" ht="13.5" x14ac:dyDescent="0.15">
      <c r="A63" s="202"/>
      <c r="B63" s="387" t="s">
        <v>244</v>
      </c>
      <c r="C63" s="189">
        <v>316</v>
      </c>
      <c r="D63" s="387"/>
      <c r="E63" s="387" t="s">
        <v>251</v>
      </c>
      <c r="F63" s="417">
        <v>40183</v>
      </c>
    </row>
    <row r="64" spans="1:6" ht="12" x14ac:dyDescent="0.15">
      <c r="A64" s="386"/>
      <c r="B64" s="387"/>
      <c r="C64" s="190"/>
      <c r="D64" s="415"/>
      <c r="E64" s="387" t="s">
        <v>255</v>
      </c>
      <c r="F64" s="418">
        <v>11379</v>
      </c>
    </row>
    <row r="65" spans="1:6" ht="12" x14ac:dyDescent="0.15">
      <c r="A65" s="386" t="s">
        <v>265</v>
      </c>
      <c r="B65" s="387" t="s">
        <v>242</v>
      </c>
      <c r="C65" s="190">
        <f>SUM(C66:C67)</f>
        <v>1825</v>
      </c>
      <c r="D65" s="387"/>
      <c r="E65" s="387" t="s">
        <v>250</v>
      </c>
      <c r="F65" s="417">
        <v>8370</v>
      </c>
    </row>
    <row r="66" spans="1:6" ht="12" x14ac:dyDescent="0.15">
      <c r="A66" s="398"/>
      <c r="B66" s="387" t="s">
        <v>244</v>
      </c>
      <c r="C66" s="419">
        <v>1825</v>
      </c>
      <c r="D66" s="387"/>
      <c r="E66" s="387" t="s">
        <v>327</v>
      </c>
      <c r="F66" s="417">
        <v>2345</v>
      </c>
    </row>
    <row r="67" spans="1:6" ht="12" x14ac:dyDescent="0.15">
      <c r="A67" s="386"/>
      <c r="B67" s="387"/>
      <c r="C67" s="190"/>
      <c r="D67" s="387"/>
      <c r="E67" s="387"/>
      <c r="F67" s="417"/>
    </row>
    <row r="68" spans="1:6" ht="12" x14ac:dyDescent="0.15">
      <c r="A68" s="386" t="s">
        <v>272</v>
      </c>
      <c r="B68" s="387" t="s">
        <v>242</v>
      </c>
      <c r="C68" s="190">
        <f>SUM(C69:C70)</f>
        <v>26</v>
      </c>
      <c r="D68" s="387" t="s">
        <v>261</v>
      </c>
      <c r="E68" s="387" t="s">
        <v>242</v>
      </c>
      <c r="F68" s="189">
        <f>SUM(F69:F70)</f>
        <v>562</v>
      </c>
    </row>
    <row r="69" spans="1:6" ht="12" x14ac:dyDescent="0.15">
      <c r="A69" s="409"/>
      <c r="B69" s="198" t="s">
        <v>244</v>
      </c>
      <c r="C69" s="189">
        <v>26</v>
      </c>
      <c r="D69" s="387"/>
      <c r="E69" s="387" t="s">
        <v>244</v>
      </c>
      <c r="F69" s="203">
        <v>562</v>
      </c>
    </row>
    <row r="70" spans="1:6" ht="12" x14ac:dyDescent="0.15">
      <c r="A70" s="386"/>
      <c r="B70" s="198"/>
      <c r="C70" s="189"/>
      <c r="D70" s="387"/>
      <c r="E70" s="387"/>
      <c r="F70" s="417"/>
    </row>
    <row r="71" spans="1:6" ht="12" x14ac:dyDescent="0.15">
      <c r="A71" s="409" t="s">
        <v>296</v>
      </c>
      <c r="B71" s="387" t="s">
        <v>242</v>
      </c>
      <c r="C71" s="190">
        <f>SUM(C72:C73)</f>
        <v>12301</v>
      </c>
      <c r="D71" s="415"/>
      <c r="E71" s="387"/>
      <c r="F71" s="418"/>
    </row>
    <row r="72" spans="1:6" ht="12" x14ac:dyDescent="0.15">
      <c r="A72" s="409"/>
      <c r="B72" s="387" t="s">
        <v>244</v>
      </c>
      <c r="C72" s="189">
        <v>12301</v>
      </c>
      <c r="D72" s="387"/>
      <c r="E72" s="387"/>
      <c r="F72" s="417"/>
    </row>
    <row r="73" spans="1:6" ht="13.5" x14ac:dyDescent="0.15">
      <c r="A73" s="202"/>
      <c r="B73" s="198"/>
      <c r="C73" s="189"/>
      <c r="D73" s="387"/>
      <c r="E73" s="387"/>
      <c r="F73" s="417"/>
    </row>
    <row r="74" spans="1:6" ht="12" x14ac:dyDescent="0.15">
      <c r="A74" s="409" t="s">
        <v>328</v>
      </c>
      <c r="B74" s="387" t="s">
        <v>242</v>
      </c>
      <c r="C74" s="190">
        <f>SUM(C75:C75)</f>
        <v>6974</v>
      </c>
      <c r="D74" s="387"/>
      <c r="E74" s="387"/>
      <c r="F74" s="417"/>
    </row>
    <row r="75" spans="1:6" ht="12" x14ac:dyDescent="0.15">
      <c r="A75" s="409"/>
      <c r="B75" s="387" t="s">
        <v>244</v>
      </c>
      <c r="C75" s="189">
        <v>6974</v>
      </c>
      <c r="D75" s="387"/>
      <c r="E75" s="387"/>
      <c r="F75" s="419"/>
    </row>
    <row r="76" spans="1:6" ht="12" x14ac:dyDescent="0.15">
      <c r="A76" s="386"/>
      <c r="B76" s="387"/>
      <c r="C76" s="189"/>
      <c r="D76" s="387"/>
      <c r="E76" s="387"/>
      <c r="F76" s="189"/>
    </row>
    <row r="77" spans="1:6" x14ac:dyDescent="0.15">
      <c r="A77" s="420" t="s">
        <v>241</v>
      </c>
      <c r="B77" s="420"/>
      <c r="C77" s="420"/>
      <c r="D77" s="421"/>
      <c r="E77" s="421"/>
      <c r="F77" s="178"/>
    </row>
    <row r="78" spans="1:6" x14ac:dyDescent="0.15">
      <c r="D78" s="422"/>
      <c r="E78" s="422"/>
      <c r="F78" s="410"/>
    </row>
    <row r="79" spans="1:6" x14ac:dyDescent="0.15">
      <c r="D79" s="422"/>
      <c r="E79" s="422"/>
      <c r="F79" s="410"/>
    </row>
    <row r="80" spans="1:6" x14ac:dyDescent="0.15">
      <c r="D80" s="422"/>
      <c r="E80" s="422"/>
      <c r="F80" s="177"/>
    </row>
    <row r="81" spans="4:6" x14ac:dyDescent="0.15">
      <c r="D81" s="422"/>
      <c r="E81" s="422"/>
      <c r="F81" s="177"/>
    </row>
    <row r="82" spans="4:6" x14ac:dyDescent="0.15">
      <c r="D82" s="422"/>
      <c r="E82" s="422"/>
      <c r="F82" s="410"/>
    </row>
    <row r="83" spans="4:6" x14ac:dyDescent="0.15">
      <c r="D83" s="422"/>
      <c r="E83" s="422"/>
      <c r="F83" s="177"/>
    </row>
    <row r="84" spans="4:6" x14ac:dyDescent="0.15">
      <c r="D84" s="423"/>
      <c r="E84" s="422"/>
      <c r="F84" s="176"/>
    </row>
    <row r="85" spans="4:6" x14ac:dyDescent="0.15">
      <c r="D85" s="422"/>
      <c r="E85" s="422"/>
      <c r="F85" s="176"/>
    </row>
    <row r="86" spans="4:6" x14ac:dyDescent="0.15">
      <c r="D86" s="422"/>
      <c r="E86" s="422"/>
      <c r="F86" s="176"/>
    </row>
    <row r="87" spans="4:6" x14ac:dyDescent="0.15">
      <c r="D87" s="422"/>
      <c r="E87" s="422"/>
      <c r="F87" s="176"/>
    </row>
    <row r="88" spans="4:6" x14ac:dyDescent="0.15">
      <c r="D88" s="422"/>
      <c r="E88" s="422"/>
      <c r="F88" s="176"/>
    </row>
    <row r="89" spans="4:6" x14ac:dyDescent="0.15">
      <c r="D89" s="422"/>
      <c r="E89" s="422"/>
      <c r="F89" s="176"/>
    </row>
    <row r="90" spans="4:6" x14ac:dyDescent="0.15">
      <c r="D90" s="422"/>
      <c r="E90" s="402"/>
      <c r="F90" s="176"/>
    </row>
    <row r="91" spans="4:6" x14ac:dyDescent="0.15">
      <c r="D91" s="422"/>
      <c r="E91" s="422"/>
      <c r="F91" s="176"/>
    </row>
    <row r="92" spans="4:6" x14ac:dyDescent="0.15">
      <c r="D92" s="422"/>
      <c r="E92" s="424"/>
      <c r="F92" s="176"/>
    </row>
    <row r="93" spans="4:6" x14ac:dyDescent="0.15">
      <c r="D93" s="422"/>
      <c r="E93" s="422"/>
      <c r="F93" s="176"/>
    </row>
    <row r="94" spans="4:6" x14ac:dyDescent="0.15">
      <c r="D94" s="422"/>
      <c r="E94" s="422"/>
      <c r="F94" s="176"/>
    </row>
    <row r="95" spans="4:6" x14ac:dyDescent="0.15">
      <c r="D95" s="422"/>
      <c r="E95" s="422"/>
      <c r="F95" s="176"/>
    </row>
    <row r="96" spans="4:6" x14ac:dyDescent="0.15">
      <c r="D96" s="422"/>
      <c r="E96" s="422"/>
      <c r="F96" s="176"/>
    </row>
    <row r="97" spans="4:6" x14ac:dyDescent="0.15">
      <c r="D97" s="422"/>
      <c r="E97" s="422"/>
      <c r="F97" s="176"/>
    </row>
    <row r="98" spans="4:6" x14ac:dyDescent="0.15">
      <c r="D98" s="422"/>
      <c r="E98" s="422"/>
      <c r="F98" s="176"/>
    </row>
    <row r="99" spans="4:6" x14ac:dyDescent="0.15">
      <c r="D99" s="422"/>
      <c r="E99" s="422"/>
      <c r="F99" s="176"/>
    </row>
    <row r="100" spans="4:6" x14ac:dyDescent="0.15">
      <c r="D100" s="422"/>
      <c r="E100" s="422"/>
      <c r="F100" s="176"/>
    </row>
    <row r="101" spans="4:6" x14ac:dyDescent="0.15">
      <c r="D101" s="422"/>
      <c r="E101" s="422"/>
      <c r="F101" s="176"/>
    </row>
    <row r="102" spans="4:6" x14ac:dyDescent="0.15">
      <c r="D102" s="422"/>
      <c r="E102" s="422"/>
      <c r="F102" s="176"/>
    </row>
    <row r="103" spans="4:6" x14ac:dyDescent="0.15">
      <c r="D103" s="422"/>
      <c r="E103" s="422"/>
      <c r="F103" s="176"/>
    </row>
    <row r="104" spans="4:6" x14ac:dyDescent="0.15">
      <c r="D104" s="422"/>
      <c r="E104" s="422"/>
      <c r="F104" s="176"/>
    </row>
    <row r="105" spans="4:6" x14ac:dyDescent="0.15">
      <c r="D105" s="422"/>
      <c r="E105" s="422"/>
      <c r="F105" s="176"/>
    </row>
    <row r="106" spans="4:6" x14ac:dyDescent="0.15">
      <c r="D106" s="422"/>
      <c r="E106" s="422"/>
      <c r="F106" s="176"/>
    </row>
    <row r="107" spans="4:6" x14ac:dyDescent="0.15">
      <c r="D107" s="422"/>
      <c r="E107" s="422"/>
      <c r="F107" s="176"/>
    </row>
    <row r="108" spans="4:6" x14ac:dyDescent="0.15">
      <c r="D108" s="422"/>
      <c r="E108" s="422"/>
      <c r="F108" s="176"/>
    </row>
    <row r="109" spans="4:6" x14ac:dyDescent="0.15">
      <c r="D109" s="422"/>
      <c r="E109" s="422"/>
      <c r="F109" s="176"/>
    </row>
  </sheetData>
  <phoneticPr fontId="2"/>
  <pageMargins left="0.59055118110236227" right="0.59055118110236227" top="0.78740157480314965" bottom="0.59055118110236227" header="0.31496062992125984" footer="0.1968503937007874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81"/>
  <sheetViews>
    <sheetView showGridLines="0" zoomScaleNormal="100" workbookViewId="0">
      <pane xSplit="5" ySplit="11" topLeftCell="F12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0.875" style="6" customWidth="1"/>
    <col min="2" max="2" width="3.125" style="6" customWidth="1"/>
    <col min="3" max="3" width="0.5" style="6" customWidth="1"/>
    <col min="4" max="4" width="19.625" style="6" customWidth="1"/>
    <col min="5" max="5" width="0.875" style="6" customWidth="1"/>
    <col min="6" max="7" width="6.625" style="6" customWidth="1"/>
    <col min="8" max="8" width="10.625" style="6" customWidth="1"/>
    <col min="9" max="10" width="6.625" style="7" customWidth="1"/>
    <col min="11" max="11" width="10.625" style="7" customWidth="1"/>
    <col min="12" max="13" width="6.625" style="6" customWidth="1"/>
    <col min="14" max="14" width="10.625" style="6" customWidth="1"/>
    <col min="15" max="16" width="6.625" style="5" customWidth="1"/>
    <col min="17" max="17" width="10.625" style="5" customWidth="1"/>
    <col min="18" max="19" width="6.625" style="5" customWidth="1"/>
    <col min="20" max="20" width="10.625" style="5" customWidth="1"/>
    <col min="21" max="16384" width="9" style="5"/>
  </cols>
  <sheetData>
    <row r="1" spans="1:20" ht="19.5" customHeight="1" x14ac:dyDescent="0.2">
      <c r="A1" s="207" t="s">
        <v>76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27"/>
      <c r="Q1" s="9"/>
      <c r="R1" s="127"/>
      <c r="T1" s="9"/>
    </row>
    <row r="2" spans="1:20" ht="3" customHeight="1" x14ac:dyDescent="0.15"/>
    <row r="3" spans="1:20" ht="13.5" customHeight="1" x14ac:dyDescent="0.15">
      <c r="A3" s="239" t="s">
        <v>227</v>
      </c>
      <c r="B3" s="239"/>
      <c r="C3" s="239"/>
      <c r="D3" s="239"/>
      <c r="E3" s="239"/>
      <c r="F3" s="239"/>
      <c r="G3" s="239"/>
      <c r="H3" s="239"/>
      <c r="I3" s="239"/>
      <c r="J3" s="239"/>
      <c r="K3" s="239"/>
      <c r="L3" s="239"/>
      <c r="M3" s="239"/>
      <c r="N3" s="239"/>
    </row>
    <row r="4" spans="1:20" ht="3" customHeight="1" x14ac:dyDescent="0.15"/>
    <row r="5" spans="1:20" ht="19.5" customHeight="1" x14ac:dyDescent="0.15">
      <c r="A5" s="154" t="s">
        <v>232</v>
      </c>
    </row>
    <row r="6" spans="1:20" ht="13.5" customHeight="1" x14ac:dyDescent="0.15">
      <c r="A6" s="2" t="s">
        <v>233</v>
      </c>
      <c r="B6" s="10"/>
      <c r="C6" s="2"/>
      <c r="D6" s="11"/>
      <c r="E6" s="2"/>
      <c r="F6" s="10"/>
      <c r="G6" s="10"/>
      <c r="H6" s="10"/>
      <c r="I6" s="10"/>
      <c r="J6" s="10"/>
      <c r="L6" s="10"/>
      <c r="M6" s="10"/>
      <c r="Q6" s="12"/>
      <c r="T6" s="12"/>
    </row>
    <row r="7" spans="1:20" s="57" customFormat="1" ht="10.5" customHeight="1" x14ac:dyDescent="0.15">
      <c r="A7" s="213" t="s">
        <v>77</v>
      </c>
      <c r="B7" s="214"/>
      <c r="C7" s="214"/>
      <c r="D7" s="214"/>
      <c r="E7" s="214"/>
      <c r="F7" s="219" t="s">
        <v>209</v>
      </c>
      <c r="G7" s="219"/>
      <c r="H7" s="219"/>
      <c r="I7" s="220" t="s">
        <v>210</v>
      </c>
      <c r="J7" s="221"/>
      <c r="K7" s="222"/>
      <c r="L7" s="219" t="s">
        <v>211</v>
      </c>
      <c r="M7" s="219"/>
      <c r="N7" s="240"/>
      <c r="O7" s="220" t="s">
        <v>212</v>
      </c>
      <c r="P7" s="221"/>
      <c r="Q7" s="221"/>
      <c r="R7" s="220" t="s">
        <v>307</v>
      </c>
      <c r="S7" s="221"/>
      <c r="T7" s="221"/>
    </row>
    <row r="8" spans="1:20" s="57" customFormat="1" ht="10.5" customHeight="1" x14ac:dyDescent="0.15">
      <c r="A8" s="215"/>
      <c r="B8" s="216"/>
      <c r="C8" s="216"/>
      <c r="D8" s="216"/>
      <c r="E8" s="216"/>
      <c r="F8" s="232" t="s">
        <v>196</v>
      </c>
      <c r="G8" s="233"/>
      <c r="H8" s="234"/>
      <c r="I8" s="235" t="s">
        <v>197</v>
      </c>
      <c r="J8" s="236"/>
      <c r="K8" s="237"/>
      <c r="L8" s="235" t="s">
        <v>198</v>
      </c>
      <c r="M8" s="236"/>
      <c r="N8" s="237"/>
      <c r="O8" s="235" t="s">
        <v>199</v>
      </c>
      <c r="P8" s="236"/>
      <c r="Q8" s="236"/>
      <c r="R8" s="235" t="s">
        <v>302</v>
      </c>
      <c r="S8" s="236"/>
      <c r="T8" s="236"/>
    </row>
    <row r="9" spans="1:20" s="57" customFormat="1" ht="10.5" customHeight="1" x14ac:dyDescent="0.15">
      <c r="A9" s="215"/>
      <c r="B9" s="216"/>
      <c r="C9" s="216"/>
      <c r="D9" s="216"/>
      <c r="E9" s="216"/>
      <c r="I9" s="226" t="s">
        <v>217</v>
      </c>
      <c r="J9" s="227"/>
      <c r="K9" s="228"/>
      <c r="O9" s="226" t="s">
        <v>217</v>
      </c>
      <c r="P9" s="238"/>
      <c r="Q9" s="238"/>
      <c r="R9" s="226" t="s">
        <v>217</v>
      </c>
      <c r="S9" s="238"/>
      <c r="T9" s="238"/>
    </row>
    <row r="10" spans="1:20" s="57" customFormat="1" ht="10.5" customHeight="1" x14ac:dyDescent="0.15">
      <c r="A10" s="215"/>
      <c r="B10" s="216"/>
      <c r="C10" s="216"/>
      <c r="D10" s="216"/>
      <c r="E10" s="216"/>
      <c r="F10" s="229" t="s">
        <v>214</v>
      </c>
      <c r="G10" s="230"/>
      <c r="H10" s="231"/>
      <c r="I10" s="223" t="s">
        <v>215</v>
      </c>
      <c r="J10" s="224"/>
      <c r="K10" s="225"/>
      <c r="L10" s="229" t="s">
        <v>216</v>
      </c>
      <c r="M10" s="230"/>
      <c r="N10" s="231"/>
      <c r="O10" s="223" t="s">
        <v>213</v>
      </c>
      <c r="P10" s="224"/>
      <c r="Q10" s="224"/>
      <c r="R10" s="223" t="s">
        <v>213</v>
      </c>
      <c r="S10" s="224"/>
      <c r="T10" s="224"/>
    </row>
    <row r="11" spans="1:20" s="57" customFormat="1" ht="12" customHeight="1" x14ac:dyDescent="0.15">
      <c r="A11" s="217"/>
      <c r="B11" s="218"/>
      <c r="C11" s="218"/>
      <c r="D11" s="218"/>
      <c r="E11" s="218"/>
      <c r="F11" s="13" t="s">
        <v>187</v>
      </c>
      <c r="G11" s="13" t="s">
        <v>0</v>
      </c>
      <c r="H11" s="13" t="s">
        <v>1</v>
      </c>
      <c r="I11" s="13" t="s">
        <v>187</v>
      </c>
      <c r="J11" s="13" t="s">
        <v>0</v>
      </c>
      <c r="K11" s="14" t="s">
        <v>1</v>
      </c>
      <c r="L11" s="13" t="s">
        <v>187</v>
      </c>
      <c r="M11" s="13" t="s">
        <v>0</v>
      </c>
      <c r="N11" s="14" t="s">
        <v>1</v>
      </c>
      <c r="O11" s="13" t="s">
        <v>187</v>
      </c>
      <c r="P11" s="13" t="s">
        <v>0</v>
      </c>
      <c r="Q11" s="14" t="s">
        <v>1</v>
      </c>
      <c r="R11" s="13" t="s">
        <v>187</v>
      </c>
      <c r="S11" s="13" t="s">
        <v>0</v>
      </c>
      <c r="T11" s="14" t="s">
        <v>1</v>
      </c>
    </row>
    <row r="12" spans="1:20" s="57" customFormat="1" ht="11.45" customHeight="1" x14ac:dyDescent="0.15">
      <c r="A12" s="83"/>
      <c r="B12" s="212" t="s">
        <v>78</v>
      </c>
      <c r="C12" s="212"/>
      <c r="D12" s="212"/>
      <c r="E12" s="83"/>
      <c r="F12" s="47">
        <v>2176</v>
      </c>
      <c r="G12" s="47">
        <v>16198</v>
      </c>
      <c r="H12" s="47">
        <v>64432733</v>
      </c>
      <c r="I12" s="47">
        <v>1468</v>
      </c>
      <c r="J12" s="47">
        <v>10993</v>
      </c>
      <c r="K12" s="117">
        <v>42481100</v>
      </c>
      <c r="L12" s="47">
        <v>1568</v>
      </c>
      <c r="M12" s="47">
        <v>12263</v>
      </c>
      <c r="N12" s="117">
        <v>48104317</v>
      </c>
      <c r="O12" s="47">
        <v>1636</v>
      </c>
      <c r="P12" s="47">
        <v>13106</v>
      </c>
      <c r="Q12" s="117">
        <v>53474889</v>
      </c>
      <c r="R12" s="47">
        <v>1558</v>
      </c>
      <c r="S12" s="47">
        <v>12320</v>
      </c>
      <c r="T12" s="117">
        <v>50377231</v>
      </c>
    </row>
    <row r="13" spans="1:20" s="57" customFormat="1" ht="3" customHeight="1" x14ac:dyDescent="0.15">
      <c r="A13" s="83"/>
      <c r="B13" s="83"/>
      <c r="C13" s="179"/>
      <c r="D13" s="179"/>
      <c r="E13" s="83"/>
      <c r="F13" s="55"/>
      <c r="G13" s="55"/>
      <c r="H13" s="55"/>
      <c r="I13" s="55"/>
      <c r="J13" s="55"/>
      <c r="K13" s="118"/>
      <c r="L13" s="55"/>
      <c r="M13" s="55"/>
      <c r="N13" s="118"/>
      <c r="O13" s="55"/>
      <c r="P13" s="55"/>
      <c r="Q13" s="118"/>
      <c r="R13" s="55"/>
      <c r="S13" s="55"/>
      <c r="T13" s="118"/>
    </row>
    <row r="14" spans="1:20" ht="11.45" customHeight="1" x14ac:dyDescent="0.15">
      <c r="A14" s="83"/>
      <c r="B14" s="212" t="s">
        <v>79</v>
      </c>
      <c r="C14" s="212"/>
      <c r="D14" s="212"/>
      <c r="E14" s="83"/>
      <c r="F14" s="55">
        <v>603</v>
      </c>
      <c r="G14" s="55">
        <v>4776</v>
      </c>
      <c r="H14" s="53">
        <v>45711538</v>
      </c>
      <c r="I14" s="55">
        <v>435</v>
      </c>
      <c r="J14" s="55">
        <v>3270</v>
      </c>
      <c r="K14" s="119">
        <v>28516201</v>
      </c>
      <c r="L14" s="55">
        <v>449</v>
      </c>
      <c r="M14" s="55">
        <v>3190</v>
      </c>
      <c r="N14" s="119">
        <v>30339322</v>
      </c>
      <c r="O14" s="55">
        <v>468</v>
      </c>
      <c r="P14" s="55">
        <v>3549</v>
      </c>
      <c r="Q14" s="119">
        <v>33596674</v>
      </c>
      <c r="R14" s="55">
        <v>461</v>
      </c>
      <c r="S14" s="55">
        <v>3428</v>
      </c>
      <c r="T14" s="119">
        <v>32352777</v>
      </c>
    </row>
    <row r="15" spans="1:20" s="57" customFormat="1" ht="11.45" customHeight="1" x14ac:dyDescent="0.15">
      <c r="A15" s="58"/>
      <c r="B15" s="50">
        <v>50</v>
      </c>
      <c r="C15" s="51"/>
      <c r="D15" s="179" t="s">
        <v>2</v>
      </c>
      <c r="E15" s="52"/>
      <c r="F15" s="53">
        <v>2</v>
      </c>
      <c r="G15" s="53">
        <v>18</v>
      </c>
      <c r="H15" s="53" t="s">
        <v>101</v>
      </c>
      <c r="I15" s="53">
        <v>3</v>
      </c>
      <c r="J15" s="53">
        <v>12</v>
      </c>
      <c r="K15" s="119">
        <v>42966</v>
      </c>
      <c r="L15" s="53">
        <v>3</v>
      </c>
      <c r="M15" s="53">
        <v>32</v>
      </c>
      <c r="N15" s="119">
        <v>197346</v>
      </c>
      <c r="O15" s="53">
        <v>1</v>
      </c>
      <c r="P15" s="53">
        <v>4</v>
      </c>
      <c r="Q15" s="119" t="s">
        <v>101</v>
      </c>
      <c r="R15" s="53">
        <v>5</v>
      </c>
      <c r="S15" s="53">
        <v>95</v>
      </c>
      <c r="T15" s="119">
        <v>1271073</v>
      </c>
    </row>
    <row r="16" spans="1:20" ht="11.45" customHeight="1" x14ac:dyDescent="0.15">
      <c r="A16" s="15"/>
      <c r="B16" s="16">
        <v>501</v>
      </c>
      <c r="C16" s="17"/>
      <c r="D16" s="18" t="s">
        <v>2</v>
      </c>
      <c r="E16" s="19"/>
      <c r="F16" s="20">
        <v>2</v>
      </c>
      <c r="G16" s="20">
        <v>18</v>
      </c>
      <c r="H16" s="20" t="s">
        <v>101</v>
      </c>
      <c r="I16" s="20">
        <v>3</v>
      </c>
      <c r="J16" s="20">
        <v>12</v>
      </c>
      <c r="K16" s="120">
        <v>42966</v>
      </c>
      <c r="L16" s="20">
        <v>3</v>
      </c>
      <c r="M16" s="20">
        <v>32</v>
      </c>
      <c r="N16" s="120">
        <v>197346</v>
      </c>
      <c r="O16" s="20">
        <v>1</v>
      </c>
      <c r="P16" s="20">
        <v>4</v>
      </c>
      <c r="Q16" s="120" t="s">
        <v>101</v>
      </c>
      <c r="R16" s="20">
        <v>5</v>
      </c>
      <c r="S16" s="20">
        <v>95</v>
      </c>
      <c r="T16" s="120">
        <v>1271073</v>
      </c>
    </row>
    <row r="17" spans="1:20" ht="11.45" customHeight="1" x14ac:dyDescent="0.15">
      <c r="A17" s="58"/>
      <c r="B17" s="50">
        <v>51</v>
      </c>
      <c r="C17" s="51"/>
      <c r="D17" s="179" t="s">
        <v>3</v>
      </c>
      <c r="E17" s="52"/>
      <c r="F17" s="53">
        <v>13</v>
      </c>
      <c r="G17" s="53">
        <v>69</v>
      </c>
      <c r="H17" s="53">
        <v>164275</v>
      </c>
      <c r="I17" s="53">
        <v>5</v>
      </c>
      <c r="J17" s="53">
        <v>18</v>
      </c>
      <c r="K17" s="119">
        <v>50818</v>
      </c>
      <c r="L17" s="53">
        <v>9</v>
      </c>
      <c r="M17" s="53">
        <v>36</v>
      </c>
      <c r="N17" s="119">
        <v>114298</v>
      </c>
      <c r="O17" s="53">
        <v>6</v>
      </c>
      <c r="P17" s="53">
        <v>22</v>
      </c>
      <c r="Q17" s="119" t="s">
        <v>101</v>
      </c>
      <c r="R17" s="53">
        <v>8</v>
      </c>
      <c r="S17" s="53">
        <v>31</v>
      </c>
      <c r="T17" s="119">
        <v>106674</v>
      </c>
    </row>
    <row r="18" spans="1:20" ht="11.45" customHeight="1" x14ac:dyDescent="0.15">
      <c r="A18" s="15"/>
      <c r="B18" s="16">
        <v>511</v>
      </c>
      <c r="C18" s="17"/>
      <c r="D18" s="116" t="s">
        <v>107</v>
      </c>
      <c r="E18" s="19"/>
      <c r="F18" s="20">
        <v>1</v>
      </c>
      <c r="G18" s="20">
        <v>4</v>
      </c>
      <c r="H18" s="20" t="s">
        <v>101</v>
      </c>
      <c r="I18" s="20">
        <v>0</v>
      </c>
      <c r="J18" s="20">
        <v>0</v>
      </c>
      <c r="K18" s="120">
        <v>0</v>
      </c>
      <c r="L18" s="20">
        <v>2</v>
      </c>
      <c r="M18" s="20">
        <v>14</v>
      </c>
      <c r="N18" s="120" t="s">
        <v>101</v>
      </c>
      <c r="O18" s="20">
        <v>0</v>
      </c>
      <c r="P18" s="20">
        <v>0</v>
      </c>
      <c r="Q18" s="120">
        <v>0</v>
      </c>
      <c r="R18" s="20">
        <v>2</v>
      </c>
      <c r="S18" s="20">
        <v>14</v>
      </c>
      <c r="T18" s="120" t="s">
        <v>101</v>
      </c>
    </row>
    <row r="19" spans="1:20" s="57" customFormat="1" ht="11.45" customHeight="1" x14ac:dyDescent="0.15">
      <c r="A19" s="15"/>
      <c r="B19" s="16">
        <v>512</v>
      </c>
      <c r="C19" s="17"/>
      <c r="D19" s="18" t="s">
        <v>108</v>
      </c>
      <c r="E19" s="19"/>
      <c r="F19" s="20" t="s">
        <v>109</v>
      </c>
      <c r="G19" s="20" t="s">
        <v>109</v>
      </c>
      <c r="H19" s="20" t="s">
        <v>109</v>
      </c>
      <c r="I19" s="20">
        <v>4</v>
      </c>
      <c r="J19" s="20">
        <v>16</v>
      </c>
      <c r="K19" s="120" t="s">
        <v>101</v>
      </c>
      <c r="L19" s="20">
        <v>5</v>
      </c>
      <c r="M19" s="20">
        <v>19</v>
      </c>
      <c r="N19" s="120">
        <v>55609</v>
      </c>
      <c r="O19" s="20">
        <v>5</v>
      </c>
      <c r="P19" s="20">
        <v>17</v>
      </c>
      <c r="Q19" s="120" t="s">
        <v>101</v>
      </c>
      <c r="R19" s="20">
        <v>5</v>
      </c>
      <c r="S19" s="20">
        <v>12</v>
      </c>
      <c r="T19" s="120">
        <v>52414</v>
      </c>
    </row>
    <row r="20" spans="1:20" ht="11.45" customHeight="1" x14ac:dyDescent="0.15">
      <c r="A20" s="15"/>
      <c r="B20" s="16">
        <v>513</v>
      </c>
      <c r="C20" s="17"/>
      <c r="D20" s="18" t="s">
        <v>110</v>
      </c>
      <c r="E20" s="19"/>
      <c r="F20" s="20" t="s">
        <v>109</v>
      </c>
      <c r="G20" s="20" t="s">
        <v>109</v>
      </c>
      <c r="H20" s="20" t="s">
        <v>109</v>
      </c>
      <c r="I20" s="20">
        <v>1</v>
      </c>
      <c r="J20" s="20">
        <v>2</v>
      </c>
      <c r="K20" s="120" t="s">
        <v>101</v>
      </c>
      <c r="L20" s="20">
        <v>2</v>
      </c>
      <c r="M20" s="20">
        <v>3</v>
      </c>
      <c r="N20" s="120" t="s">
        <v>101</v>
      </c>
      <c r="O20" s="20">
        <v>1</v>
      </c>
      <c r="P20" s="20">
        <v>5</v>
      </c>
      <c r="Q20" s="120" t="s">
        <v>101</v>
      </c>
      <c r="R20" s="20">
        <v>1</v>
      </c>
      <c r="S20" s="20">
        <v>5</v>
      </c>
      <c r="T20" s="120" t="s">
        <v>101</v>
      </c>
    </row>
    <row r="21" spans="1:20" ht="11.45" customHeight="1" x14ac:dyDescent="0.15">
      <c r="A21" s="58"/>
      <c r="B21" s="50">
        <v>52</v>
      </c>
      <c r="C21" s="51"/>
      <c r="D21" s="179" t="s">
        <v>5</v>
      </c>
      <c r="E21" s="52"/>
      <c r="F21" s="53">
        <v>154</v>
      </c>
      <c r="G21" s="53">
        <v>1485</v>
      </c>
      <c r="H21" s="53">
        <v>23779586</v>
      </c>
      <c r="I21" s="53">
        <v>101</v>
      </c>
      <c r="J21" s="53">
        <v>918</v>
      </c>
      <c r="K21" s="119">
        <v>11501005</v>
      </c>
      <c r="L21" s="53">
        <v>97</v>
      </c>
      <c r="M21" s="53">
        <v>826</v>
      </c>
      <c r="N21" s="119">
        <v>11501645</v>
      </c>
      <c r="O21" s="53">
        <v>96</v>
      </c>
      <c r="P21" s="53">
        <v>961</v>
      </c>
      <c r="Q21" s="119">
        <v>13493446</v>
      </c>
      <c r="R21" s="53">
        <v>93</v>
      </c>
      <c r="S21" s="53">
        <v>861</v>
      </c>
      <c r="T21" s="119">
        <v>9494409</v>
      </c>
    </row>
    <row r="22" spans="1:20" s="57" customFormat="1" ht="11.45" customHeight="1" x14ac:dyDescent="0.15">
      <c r="A22" s="15"/>
      <c r="B22" s="16">
        <v>521</v>
      </c>
      <c r="C22" s="17"/>
      <c r="D22" s="18" t="s">
        <v>6</v>
      </c>
      <c r="E22" s="19"/>
      <c r="F22" s="20">
        <v>88</v>
      </c>
      <c r="G22" s="20">
        <v>761</v>
      </c>
      <c r="H22" s="20">
        <v>16690650</v>
      </c>
      <c r="I22" s="20">
        <v>50</v>
      </c>
      <c r="J22" s="20">
        <v>455</v>
      </c>
      <c r="K22" s="120">
        <v>6240170</v>
      </c>
      <c r="L22" s="20">
        <v>55</v>
      </c>
      <c r="M22" s="20">
        <v>447</v>
      </c>
      <c r="N22" s="120">
        <v>7387239</v>
      </c>
      <c r="O22" s="20">
        <v>50</v>
      </c>
      <c r="P22" s="20">
        <v>518</v>
      </c>
      <c r="Q22" s="120">
        <v>8447472</v>
      </c>
      <c r="R22" s="20">
        <v>45</v>
      </c>
      <c r="S22" s="20">
        <v>472</v>
      </c>
      <c r="T22" s="120">
        <v>5001003</v>
      </c>
    </row>
    <row r="23" spans="1:20" ht="11.45" customHeight="1" x14ac:dyDescent="0.15">
      <c r="A23" s="15"/>
      <c r="B23" s="16">
        <v>522</v>
      </c>
      <c r="C23" s="17"/>
      <c r="D23" s="18" t="s">
        <v>7</v>
      </c>
      <c r="E23" s="19"/>
      <c r="F23" s="20">
        <v>66</v>
      </c>
      <c r="G23" s="20">
        <v>724</v>
      </c>
      <c r="H23" s="20">
        <v>7088936</v>
      </c>
      <c r="I23" s="20">
        <v>51</v>
      </c>
      <c r="J23" s="20">
        <v>463</v>
      </c>
      <c r="K23" s="120">
        <v>5260835</v>
      </c>
      <c r="L23" s="20">
        <v>42</v>
      </c>
      <c r="M23" s="20">
        <v>379</v>
      </c>
      <c r="N23" s="120">
        <v>4114406</v>
      </c>
      <c r="O23" s="20">
        <v>46</v>
      </c>
      <c r="P23" s="20">
        <v>443</v>
      </c>
      <c r="Q23" s="120">
        <v>5045974</v>
      </c>
      <c r="R23" s="20">
        <v>48</v>
      </c>
      <c r="S23" s="20">
        <v>389</v>
      </c>
      <c r="T23" s="120">
        <v>4493406</v>
      </c>
    </row>
    <row r="24" spans="1:20" ht="11.45" customHeight="1" x14ac:dyDescent="0.15">
      <c r="A24" s="58"/>
      <c r="B24" s="50">
        <v>53</v>
      </c>
      <c r="C24" s="51"/>
      <c r="D24" s="128" t="s">
        <v>65</v>
      </c>
      <c r="E24" s="52"/>
      <c r="F24" s="53">
        <v>139</v>
      </c>
      <c r="G24" s="53">
        <v>1089</v>
      </c>
      <c r="H24" s="53">
        <v>7910877</v>
      </c>
      <c r="I24" s="53">
        <v>98</v>
      </c>
      <c r="J24" s="53">
        <v>746</v>
      </c>
      <c r="K24" s="119">
        <v>6116019</v>
      </c>
      <c r="L24" s="53">
        <v>98</v>
      </c>
      <c r="M24" s="53">
        <v>604</v>
      </c>
      <c r="N24" s="119">
        <v>6506012</v>
      </c>
      <c r="O24" s="53">
        <v>104</v>
      </c>
      <c r="P24" s="53">
        <v>696</v>
      </c>
      <c r="Q24" s="119">
        <v>5873236</v>
      </c>
      <c r="R24" s="53">
        <v>117</v>
      </c>
      <c r="S24" s="53">
        <v>749</v>
      </c>
      <c r="T24" s="119">
        <v>7081668</v>
      </c>
    </row>
    <row r="25" spans="1:20" ht="11.45" customHeight="1" x14ac:dyDescent="0.15">
      <c r="A25" s="15"/>
      <c r="B25" s="16">
        <v>531</v>
      </c>
      <c r="C25" s="17"/>
      <c r="D25" s="18" t="s">
        <v>8</v>
      </c>
      <c r="E25" s="19"/>
      <c r="F25" s="20">
        <v>69</v>
      </c>
      <c r="G25" s="20">
        <v>672</v>
      </c>
      <c r="H25" s="20">
        <v>4296032</v>
      </c>
      <c r="I25" s="20">
        <v>41</v>
      </c>
      <c r="J25" s="20">
        <v>325</v>
      </c>
      <c r="K25" s="120">
        <v>2716530</v>
      </c>
      <c r="L25" s="20">
        <v>37</v>
      </c>
      <c r="M25" s="20">
        <v>207</v>
      </c>
      <c r="N25" s="120">
        <v>2045536</v>
      </c>
      <c r="O25" s="20">
        <v>39</v>
      </c>
      <c r="P25" s="20">
        <v>274</v>
      </c>
      <c r="Q25" s="120">
        <v>2271530</v>
      </c>
      <c r="R25" s="20">
        <v>47</v>
      </c>
      <c r="S25" s="20">
        <v>310</v>
      </c>
      <c r="T25" s="120">
        <v>3293753</v>
      </c>
    </row>
    <row r="26" spans="1:20" ht="11.45" customHeight="1" x14ac:dyDescent="0.15">
      <c r="A26" s="15"/>
      <c r="B26" s="16">
        <v>532</v>
      </c>
      <c r="C26" s="17"/>
      <c r="D26" s="18" t="s">
        <v>9</v>
      </c>
      <c r="E26" s="19"/>
      <c r="F26" s="20">
        <v>30</v>
      </c>
      <c r="G26" s="20">
        <v>121</v>
      </c>
      <c r="H26" s="20">
        <v>814758</v>
      </c>
      <c r="I26" s="20">
        <v>25</v>
      </c>
      <c r="J26" s="20">
        <v>126</v>
      </c>
      <c r="K26" s="120">
        <v>858228</v>
      </c>
      <c r="L26" s="20">
        <v>20</v>
      </c>
      <c r="M26" s="20">
        <v>83</v>
      </c>
      <c r="N26" s="120">
        <v>400326</v>
      </c>
      <c r="O26" s="20">
        <v>27</v>
      </c>
      <c r="P26" s="20">
        <v>146</v>
      </c>
      <c r="Q26" s="120">
        <v>800883</v>
      </c>
      <c r="R26" s="20">
        <v>24</v>
      </c>
      <c r="S26" s="20">
        <v>104</v>
      </c>
      <c r="T26" s="120">
        <v>440509</v>
      </c>
    </row>
    <row r="27" spans="1:20" ht="11.45" customHeight="1" x14ac:dyDescent="0.15">
      <c r="A27" s="15"/>
      <c r="B27" s="16">
        <v>533</v>
      </c>
      <c r="C27" s="17"/>
      <c r="D27" s="18" t="s">
        <v>111</v>
      </c>
      <c r="E27" s="19"/>
      <c r="F27" s="20">
        <v>16</v>
      </c>
      <c r="G27" s="20">
        <v>103</v>
      </c>
      <c r="H27" s="20">
        <v>1744262</v>
      </c>
      <c r="I27" s="20">
        <v>11</v>
      </c>
      <c r="J27" s="20">
        <v>140</v>
      </c>
      <c r="K27" s="120">
        <v>1459402</v>
      </c>
      <c r="L27" s="20">
        <v>18</v>
      </c>
      <c r="M27" s="20">
        <v>132</v>
      </c>
      <c r="N27" s="120">
        <v>3084972</v>
      </c>
      <c r="O27" s="20">
        <v>15</v>
      </c>
      <c r="P27" s="20">
        <v>106</v>
      </c>
      <c r="Q27" s="120">
        <v>2050455</v>
      </c>
      <c r="R27" s="20">
        <v>17</v>
      </c>
      <c r="S27" s="20">
        <v>117</v>
      </c>
      <c r="T27" s="120">
        <v>1720733</v>
      </c>
    </row>
    <row r="28" spans="1:20" ht="11.45" customHeight="1" x14ac:dyDescent="0.15">
      <c r="A28" s="15"/>
      <c r="B28" s="16">
        <v>534</v>
      </c>
      <c r="C28" s="17"/>
      <c r="D28" s="18" t="s">
        <v>112</v>
      </c>
      <c r="E28" s="19"/>
      <c r="F28" s="20">
        <v>12</v>
      </c>
      <c r="G28" s="20">
        <v>82</v>
      </c>
      <c r="H28" s="20">
        <v>797546</v>
      </c>
      <c r="I28" s="20">
        <v>9</v>
      </c>
      <c r="J28" s="20">
        <v>65</v>
      </c>
      <c r="K28" s="120" t="s">
        <v>101</v>
      </c>
      <c r="L28" s="20">
        <v>13</v>
      </c>
      <c r="M28" s="20">
        <v>63</v>
      </c>
      <c r="N28" s="120">
        <v>675982</v>
      </c>
      <c r="O28" s="20">
        <v>11</v>
      </c>
      <c r="P28" s="20">
        <v>47</v>
      </c>
      <c r="Q28" s="120">
        <v>417345</v>
      </c>
      <c r="R28" s="20">
        <v>13</v>
      </c>
      <c r="S28" s="20">
        <v>69</v>
      </c>
      <c r="T28" s="120">
        <v>699371</v>
      </c>
    </row>
    <row r="29" spans="1:20" s="57" customFormat="1" ht="11.45" customHeight="1" x14ac:dyDescent="0.15">
      <c r="A29" s="15"/>
      <c r="B29" s="16">
        <v>535</v>
      </c>
      <c r="C29" s="17"/>
      <c r="D29" s="18" t="s">
        <v>113</v>
      </c>
      <c r="E29" s="19"/>
      <c r="F29" s="20">
        <v>3</v>
      </c>
      <c r="G29" s="20">
        <v>20</v>
      </c>
      <c r="H29" s="20">
        <v>54200</v>
      </c>
      <c r="I29" s="20">
        <v>1</v>
      </c>
      <c r="J29" s="20">
        <v>2</v>
      </c>
      <c r="K29" s="120" t="s">
        <v>101</v>
      </c>
      <c r="L29" s="20">
        <v>2</v>
      </c>
      <c r="M29" s="20">
        <v>9</v>
      </c>
      <c r="N29" s="120" t="s">
        <v>101</v>
      </c>
      <c r="O29" s="20">
        <v>2</v>
      </c>
      <c r="P29" s="20">
        <v>5</v>
      </c>
      <c r="Q29" s="120" t="s">
        <v>101</v>
      </c>
      <c r="R29" s="20">
        <v>3</v>
      </c>
      <c r="S29" s="20">
        <v>17</v>
      </c>
      <c r="T29" s="120">
        <v>572486</v>
      </c>
    </row>
    <row r="30" spans="1:20" ht="11.45" customHeight="1" x14ac:dyDescent="0.15">
      <c r="A30" s="15"/>
      <c r="B30" s="16">
        <v>536</v>
      </c>
      <c r="C30" s="17"/>
      <c r="D30" s="18" t="s">
        <v>114</v>
      </c>
      <c r="E30" s="19"/>
      <c r="F30" s="20">
        <v>9</v>
      </c>
      <c r="G30" s="20">
        <v>91</v>
      </c>
      <c r="H30" s="20">
        <v>204079</v>
      </c>
      <c r="I30" s="20">
        <v>11</v>
      </c>
      <c r="J30" s="20">
        <v>88</v>
      </c>
      <c r="K30" s="120">
        <v>558723</v>
      </c>
      <c r="L30" s="20">
        <v>8</v>
      </c>
      <c r="M30" s="20">
        <v>110</v>
      </c>
      <c r="N30" s="120" t="s">
        <v>101</v>
      </c>
      <c r="O30" s="20">
        <v>10</v>
      </c>
      <c r="P30" s="20">
        <v>118</v>
      </c>
      <c r="Q30" s="120" t="s">
        <v>101</v>
      </c>
      <c r="R30" s="20">
        <v>13</v>
      </c>
      <c r="S30" s="20">
        <v>132</v>
      </c>
      <c r="T30" s="120">
        <v>354816</v>
      </c>
    </row>
    <row r="31" spans="1:20" ht="11.45" customHeight="1" x14ac:dyDescent="0.15">
      <c r="A31" s="58"/>
      <c r="B31" s="50">
        <v>54</v>
      </c>
      <c r="C31" s="51"/>
      <c r="D31" s="179" t="s">
        <v>12</v>
      </c>
      <c r="E31" s="52"/>
      <c r="F31" s="53">
        <v>174</v>
      </c>
      <c r="G31" s="53">
        <v>1259</v>
      </c>
      <c r="H31" s="53">
        <v>6312553</v>
      </c>
      <c r="I31" s="53">
        <v>132</v>
      </c>
      <c r="J31" s="53">
        <v>901</v>
      </c>
      <c r="K31" s="119">
        <v>4456427</v>
      </c>
      <c r="L31" s="53">
        <v>143</v>
      </c>
      <c r="M31" s="53">
        <v>978</v>
      </c>
      <c r="N31" s="119">
        <v>4589541</v>
      </c>
      <c r="O31" s="53">
        <v>142</v>
      </c>
      <c r="P31" s="53">
        <v>1012</v>
      </c>
      <c r="Q31" s="119">
        <v>5104513</v>
      </c>
      <c r="R31" s="53">
        <v>127</v>
      </c>
      <c r="S31" s="53">
        <v>957</v>
      </c>
      <c r="T31" s="119">
        <v>5377668</v>
      </c>
    </row>
    <row r="32" spans="1:20" ht="11.45" customHeight="1" x14ac:dyDescent="0.15">
      <c r="A32" s="15"/>
      <c r="B32" s="16">
        <v>541</v>
      </c>
      <c r="C32" s="17"/>
      <c r="D32" s="18" t="s">
        <v>115</v>
      </c>
      <c r="E32" s="19"/>
      <c r="F32" s="20">
        <v>57</v>
      </c>
      <c r="G32" s="20">
        <v>378</v>
      </c>
      <c r="H32" s="20">
        <v>1953651</v>
      </c>
      <c r="I32" s="20">
        <v>47</v>
      </c>
      <c r="J32" s="20">
        <v>238</v>
      </c>
      <c r="K32" s="120">
        <v>1078419</v>
      </c>
      <c r="L32" s="20">
        <v>54</v>
      </c>
      <c r="M32" s="20">
        <v>281</v>
      </c>
      <c r="N32" s="120">
        <v>1385979</v>
      </c>
      <c r="O32" s="20">
        <v>56</v>
      </c>
      <c r="P32" s="20">
        <v>345</v>
      </c>
      <c r="Q32" s="120">
        <v>1551831</v>
      </c>
      <c r="R32" s="20">
        <v>53</v>
      </c>
      <c r="S32" s="20">
        <v>284</v>
      </c>
      <c r="T32" s="120">
        <v>1552344</v>
      </c>
    </row>
    <row r="33" spans="1:20" ht="11.45" customHeight="1" x14ac:dyDescent="0.15">
      <c r="A33" s="15"/>
      <c r="B33" s="16">
        <v>542</v>
      </c>
      <c r="C33" s="17"/>
      <c r="D33" s="18" t="s">
        <v>14</v>
      </c>
      <c r="E33" s="19"/>
      <c r="F33" s="20">
        <v>44</v>
      </c>
      <c r="G33" s="20">
        <v>451</v>
      </c>
      <c r="H33" s="20">
        <v>1563070</v>
      </c>
      <c r="I33" s="20">
        <v>31</v>
      </c>
      <c r="J33" s="20">
        <v>357</v>
      </c>
      <c r="K33" s="120">
        <v>1428038</v>
      </c>
      <c r="L33" s="20">
        <v>34</v>
      </c>
      <c r="M33" s="20">
        <v>431</v>
      </c>
      <c r="N33" s="120">
        <v>1617389</v>
      </c>
      <c r="O33" s="20">
        <v>32</v>
      </c>
      <c r="P33" s="20">
        <v>366</v>
      </c>
      <c r="Q33" s="120">
        <v>1442729</v>
      </c>
      <c r="R33" s="20">
        <v>31</v>
      </c>
      <c r="S33" s="20">
        <v>418</v>
      </c>
      <c r="T33" s="120">
        <v>1866128</v>
      </c>
    </row>
    <row r="34" spans="1:20" s="57" customFormat="1" ht="11.45" customHeight="1" x14ac:dyDescent="0.15">
      <c r="A34" s="15"/>
      <c r="B34" s="16">
        <v>543</v>
      </c>
      <c r="C34" s="17"/>
      <c r="D34" s="18" t="s">
        <v>15</v>
      </c>
      <c r="E34" s="19"/>
      <c r="F34" s="20">
        <v>48</v>
      </c>
      <c r="G34" s="20">
        <v>267</v>
      </c>
      <c r="H34" s="20">
        <v>1508506</v>
      </c>
      <c r="I34" s="20">
        <v>32</v>
      </c>
      <c r="J34" s="20">
        <v>161</v>
      </c>
      <c r="K34" s="120">
        <v>846500</v>
      </c>
      <c r="L34" s="20">
        <v>32</v>
      </c>
      <c r="M34" s="20">
        <v>157</v>
      </c>
      <c r="N34" s="120">
        <v>767161</v>
      </c>
      <c r="O34" s="20">
        <v>33</v>
      </c>
      <c r="P34" s="20">
        <v>178</v>
      </c>
      <c r="Q34" s="120">
        <v>1077566</v>
      </c>
      <c r="R34" s="20">
        <v>24</v>
      </c>
      <c r="S34" s="20">
        <v>173</v>
      </c>
      <c r="T34" s="120">
        <v>944650</v>
      </c>
    </row>
    <row r="35" spans="1:20" ht="11.45" customHeight="1" x14ac:dyDescent="0.15">
      <c r="A35" s="15"/>
      <c r="B35" s="16">
        <v>549</v>
      </c>
      <c r="C35" s="17"/>
      <c r="D35" s="18" t="s">
        <v>116</v>
      </c>
      <c r="E35" s="19"/>
      <c r="F35" s="20">
        <v>25</v>
      </c>
      <c r="G35" s="20">
        <v>163</v>
      </c>
      <c r="H35" s="20">
        <v>1287326</v>
      </c>
      <c r="I35" s="20">
        <v>22</v>
      </c>
      <c r="J35" s="20">
        <v>145</v>
      </c>
      <c r="K35" s="120">
        <v>1103470</v>
      </c>
      <c r="L35" s="20">
        <v>23</v>
      </c>
      <c r="M35" s="20">
        <v>109</v>
      </c>
      <c r="N35" s="120">
        <v>819012</v>
      </c>
      <c r="O35" s="20">
        <v>21</v>
      </c>
      <c r="P35" s="20">
        <v>123</v>
      </c>
      <c r="Q35" s="120">
        <v>1032387</v>
      </c>
      <c r="R35" s="20">
        <v>19</v>
      </c>
      <c r="S35" s="20">
        <v>82</v>
      </c>
      <c r="T35" s="120">
        <v>1014546</v>
      </c>
    </row>
    <row r="36" spans="1:20" ht="11.45" customHeight="1" x14ac:dyDescent="0.15">
      <c r="A36" s="58"/>
      <c r="B36" s="50">
        <v>55</v>
      </c>
      <c r="C36" s="51"/>
      <c r="D36" s="179" t="s">
        <v>16</v>
      </c>
      <c r="E36" s="51"/>
      <c r="F36" s="53">
        <v>121</v>
      </c>
      <c r="G36" s="53">
        <v>856</v>
      </c>
      <c r="H36" s="53" t="s">
        <v>101</v>
      </c>
      <c r="I36" s="53">
        <v>96</v>
      </c>
      <c r="J36" s="53">
        <v>675</v>
      </c>
      <c r="K36" s="119">
        <v>6348966</v>
      </c>
      <c r="L36" s="53">
        <v>99</v>
      </c>
      <c r="M36" s="53">
        <v>714</v>
      </c>
      <c r="N36" s="119">
        <v>7430480</v>
      </c>
      <c r="O36" s="53">
        <v>119</v>
      </c>
      <c r="P36" s="53">
        <v>854</v>
      </c>
      <c r="Q36" s="119">
        <v>9026801</v>
      </c>
      <c r="R36" s="53">
        <v>111</v>
      </c>
      <c r="S36" s="53">
        <v>735</v>
      </c>
      <c r="T36" s="119">
        <v>9021285</v>
      </c>
    </row>
    <row r="37" spans="1:20" ht="11.45" customHeight="1" x14ac:dyDescent="0.15">
      <c r="A37" s="15"/>
      <c r="B37" s="16">
        <v>551</v>
      </c>
      <c r="C37" s="19"/>
      <c r="D37" s="18" t="s">
        <v>17</v>
      </c>
      <c r="E37" s="19"/>
      <c r="F37" s="20">
        <v>14</v>
      </c>
      <c r="G37" s="20">
        <v>74</v>
      </c>
      <c r="H37" s="20" t="s">
        <v>101</v>
      </c>
      <c r="I37" s="20">
        <v>8</v>
      </c>
      <c r="J37" s="20">
        <v>64</v>
      </c>
      <c r="K37" s="120">
        <v>71995</v>
      </c>
      <c r="L37" s="20">
        <v>6</v>
      </c>
      <c r="M37" s="20">
        <v>34</v>
      </c>
      <c r="N37" s="120">
        <v>110120</v>
      </c>
      <c r="O37" s="20">
        <v>12</v>
      </c>
      <c r="P37" s="20">
        <v>60</v>
      </c>
      <c r="Q37" s="120">
        <v>619054</v>
      </c>
      <c r="R37" s="20">
        <v>11</v>
      </c>
      <c r="S37" s="20">
        <v>48</v>
      </c>
      <c r="T37" s="120">
        <v>548200</v>
      </c>
    </row>
    <row r="38" spans="1:20" ht="11.45" customHeight="1" x14ac:dyDescent="0.15">
      <c r="A38" s="15"/>
      <c r="B38" s="16">
        <v>552</v>
      </c>
      <c r="C38" s="19"/>
      <c r="D38" s="18" t="s">
        <v>18</v>
      </c>
      <c r="E38" s="19"/>
      <c r="F38" s="20">
        <v>39</v>
      </c>
      <c r="G38" s="20">
        <v>336</v>
      </c>
      <c r="H38" s="20">
        <v>3302208</v>
      </c>
      <c r="I38" s="20">
        <v>34</v>
      </c>
      <c r="J38" s="20">
        <v>274</v>
      </c>
      <c r="K38" s="120">
        <v>3731700</v>
      </c>
      <c r="L38" s="20">
        <v>39</v>
      </c>
      <c r="M38" s="20">
        <v>339</v>
      </c>
      <c r="N38" s="120">
        <v>5276382</v>
      </c>
      <c r="O38" s="20">
        <v>52</v>
      </c>
      <c r="P38" s="20">
        <v>466</v>
      </c>
      <c r="Q38" s="120">
        <v>5446123</v>
      </c>
      <c r="R38" s="20">
        <v>39</v>
      </c>
      <c r="S38" s="20">
        <v>315</v>
      </c>
      <c r="T38" s="120">
        <v>4400560</v>
      </c>
    </row>
    <row r="39" spans="1:20" ht="11.25" customHeight="1" x14ac:dyDescent="0.15">
      <c r="A39" s="15"/>
      <c r="B39" s="16">
        <v>553</v>
      </c>
      <c r="C39" s="19"/>
      <c r="D39" s="18" t="s">
        <v>117</v>
      </c>
      <c r="E39" s="19"/>
      <c r="F39" s="20">
        <v>10</v>
      </c>
      <c r="G39" s="20">
        <v>38</v>
      </c>
      <c r="H39" s="20" t="s">
        <v>118</v>
      </c>
      <c r="I39" s="20">
        <v>7</v>
      </c>
      <c r="J39" s="20">
        <v>27</v>
      </c>
      <c r="K39" s="120">
        <v>118629</v>
      </c>
      <c r="L39" s="20">
        <v>12</v>
      </c>
      <c r="M39" s="20">
        <v>48</v>
      </c>
      <c r="N39" s="120">
        <v>211249</v>
      </c>
      <c r="O39" s="20">
        <v>10</v>
      </c>
      <c r="P39" s="20">
        <v>46</v>
      </c>
      <c r="Q39" s="120">
        <v>196855</v>
      </c>
      <c r="R39" s="20">
        <v>4</v>
      </c>
      <c r="S39" s="20">
        <v>33</v>
      </c>
      <c r="T39" s="120">
        <v>255340</v>
      </c>
    </row>
    <row r="40" spans="1:20" s="57" customFormat="1" ht="11.45" customHeight="1" x14ac:dyDescent="0.15">
      <c r="A40" s="15"/>
      <c r="B40" s="16">
        <v>559</v>
      </c>
      <c r="C40" s="19"/>
      <c r="D40" s="18" t="s">
        <v>19</v>
      </c>
      <c r="E40" s="19"/>
      <c r="F40" s="20">
        <v>58</v>
      </c>
      <c r="G40" s="20">
        <v>408</v>
      </c>
      <c r="H40" s="20">
        <v>3634252</v>
      </c>
      <c r="I40" s="20">
        <v>47</v>
      </c>
      <c r="J40" s="20">
        <v>310</v>
      </c>
      <c r="K40" s="120">
        <v>2426642</v>
      </c>
      <c r="L40" s="20">
        <v>42</v>
      </c>
      <c r="M40" s="20">
        <v>293</v>
      </c>
      <c r="N40" s="120">
        <v>1832729</v>
      </c>
      <c r="O40" s="20">
        <v>45</v>
      </c>
      <c r="P40" s="20">
        <v>282</v>
      </c>
      <c r="Q40" s="120">
        <v>2764769</v>
      </c>
      <c r="R40" s="20">
        <v>57</v>
      </c>
      <c r="S40" s="20">
        <v>339</v>
      </c>
      <c r="T40" s="120">
        <v>3817185</v>
      </c>
    </row>
    <row r="41" spans="1:20" s="57" customFormat="1" ht="3" customHeight="1" x14ac:dyDescent="0.15">
      <c r="A41" s="15"/>
      <c r="B41" s="16"/>
      <c r="C41" s="19"/>
      <c r="D41" s="18"/>
      <c r="E41" s="19"/>
      <c r="F41" s="20"/>
      <c r="G41" s="20"/>
      <c r="H41" s="20"/>
      <c r="I41" s="20"/>
      <c r="J41" s="20"/>
      <c r="K41" s="120"/>
      <c r="L41" s="20"/>
      <c r="M41" s="20"/>
      <c r="N41" s="120"/>
      <c r="O41" s="20"/>
      <c r="P41" s="20"/>
      <c r="Q41" s="120"/>
      <c r="R41" s="20"/>
      <c r="S41" s="20"/>
      <c r="T41" s="120"/>
    </row>
    <row r="42" spans="1:20" ht="11.45" customHeight="1" x14ac:dyDescent="0.15">
      <c r="A42" s="83"/>
      <c r="B42" s="212" t="s">
        <v>80</v>
      </c>
      <c r="C42" s="212"/>
      <c r="D42" s="212"/>
      <c r="E42" s="83"/>
      <c r="F42" s="55">
        <v>1573</v>
      </c>
      <c r="G42" s="55">
        <v>11422</v>
      </c>
      <c r="H42" s="53">
        <v>18721195</v>
      </c>
      <c r="I42" s="55">
        <v>1033</v>
      </c>
      <c r="J42" s="55">
        <v>7723</v>
      </c>
      <c r="K42" s="119">
        <v>13964899</v>
      </c>
      <c r="L42" s="55">
        <v>1119</v>
      </c>
      <c r="M42" s="55">
        <v>9073</v>
      </c>
      <c r="N42" s="119">
        <v>17764995</v>
      </c>
      <c r="O42" s="55">
        <v>1168</v>
      </c>
      <c r="P42" s="55">
        <v>9557</v>
      </c>
      <c r="Q42" s="119">
        <v>19878215</v>
      </c>
      <c r="R42" s="55">
        <v>1097</v>
      </c>
      <c r="S42" s="55">
        <v>8892</v>
      </c>
      <c r="T42" s="119">
        <v>18024454</v>
      </c>
    </row>
    <row r="43" spans="1:20" ht="11.45" customHeight="1" x14ac:dyDescent="0.15">
      <c r="A43" s="58"/>
      <c r="B43" s="50">
        <v>56</v>
      </c>
      <c r="C43" s="51"/>
      <c r="D43" s="179" t="s">
        <v>20</v>
      </c>
      <c r="E43" s="51"/>
      <c r="F43" s="55">
        <v>6</v>
      </c>
      <c r="G43" s="55">
        <v>617</v>
      </c>
      <c r="H43" s="53">
        <v>1015581</v>
      </c>
      <c r="I43" s="55">
        <v>3</v>
      </c>
      <c r="J43" s="55">
        <v>528</v>
      </c>
      <c r="K43" s="119">
        <v>833511</v>
      </c>
      <c r="L43" s="55">
        <v>5</v>
      </c>
      <c r="M43" s="55">
        <v>540</v>
      </c>
      <c r="N43" s="119">
        <v>865000</v>
      </c>
      <c r="O43" s="55">
        <v>2</v>
      </c>
      <c r="P43" s="55">
        <v>511</v>
      </c>
      <c r="Q43" s="119" t="s">
        <v>101</v>
      </c>
      <c r="R43" s="55">
        <v>1</v>
      </c>
      <c r="S43" s="55">
        <v>2</v>
      </c>
      <c r="T43" s="119" t="s">
        <v>101</v>
      </c>
    </row>
    <row r="44" spans="1:20" s="57" customFormat="1" ht="11.45" customHeight="1" x14ac:dyDescent="0.15">
      <c r="A44" s="15"/>
      <c r="B44" s="16">
        <v>561</v>
      </c>
      <c r="C44" s="17"/>
      <c r="D44" s="18" t="s">
        <v>59</v>
      </c>
      <c r="E44" s="19"/>
      <c r="F44" s="20">
        <v>2</v>
      </c>
      <c r="G44" s="20">
        <v>592</v>
      </c>
      <c r="H44" s="20" t="s">
        <v>101</v>
      </c>
      <c r="I44" s="20">
        <v>2</v>
      </c>
      <c r="J44" s="20">
        <v>525</v>
      </c>
      <c r="K44" s="120" t="s">
        <v>101</v>
      </c>
      <c r="L44" s="20">
        <v>2</v>
      </c>
      <c r="M44" s="20">
        <v>526</v>
      </c>
      <c r="N44" s="120" t="s">
        <v>101</v>
      </c>
      <c r="O44" s="20">
        <v>2</v>
      </c>
      <c r="P44" s="20">
        <v>511</v>
      </c>
      <c r="Q44" s="120" t="s">
        <v>101</v>
      </c>
      <c r="R44" s="20">
        <v>0</v>
      </c>
      <c r="S44" s="20">
        <v>0</v>
      </c>
      <c r="T44" s="120">
        <v>0</v>
      </c>
    </row>
    <row r="45" spans="1:20" ht="11.45" customHeight="1" x14ac:dyDescent="0.15">
      <c r="A45" s="15"/>
      <c r="B45" s="16">
        <v>569</v>
      </c>
      <c r="C45" s="17"/>
      <c r="D45" s="18" t="s">
        <v>60</v>
      </c>
      <c r="E45" s="22"/>
      <c r="F45" s="20">
        <v>4</v>
      </c>
      <c r="G45" s="20">
        <v>25</v>
      </c>
      <c r="H45" s="20" t="s">
        <v>101</v>
      </c>
      <c r="I45" s="20">
        <v>1</v>
      </c>
      <c r="J45" s="20">
        <v>3</v>
      </c>
      <c r="K45" s="120" t="s">
        <v>101</v>
      </c>
      <c r="L45" s="20">
        <v>3</v>
      </c>
      <c r="M45" s="20">
        <v>14</v>
      </c>
      <c r="N45" s="120" t="s">
        <v>101</v>
      </c>
      <c r="O45" s="20">
        <v>0</v>
      </c>
      <c r="P45" s="20">
        <v>0</v>
      </c>
      <c r="Q45" s="120">
        <v>0</v>
      </c>
      <c r="R45" s="20">
        <v>1</v>
      </c>
      <c r="S45" s="20">
        <v>2</v>
      </c>
      <c r="T45" s="120" t="s">
        <v>101</v>
      </c>
    </row>
    <row r="46" spans="1:20" ht="11.45" customHeight="1" x14ac:dyDescent="0.15">
      <c r="A46" s="58"/>
      <c r="B46" s="50">
        <v>57</v>
      </c>
      <c r="C46" s="51"/>
      <c r="D46" s="179" t="s">
        <v>21</v>
      </c>
      <c r="E46" s="51"/>
      <c r="F46" s="55">
        <v>198</v>
      </c>
      <c r="G46" s="55">
        <v>772</v>
      </c>
      <c r="H46" s="53">
        <v>1022924</v>
      </c>
      <c r="I46" s="55">
        <v>130</v>
      </c>
      <c r="J46" s="55">
        <v>560</v>
      </c>
      <c r="K46" s="119">
        <v>1042796</v>
      </c>
      <c r="L46" s="55">
        <v>140</v>
      </c>
      <c r="M46" s="55">
        <v>588</v>
      </c>
      <c r="N46" s="119">
        <v>775665</v>
      </c>
      <c r="O46" s="55">
        <v>129</v>
      </c>
      <c r="P46" s="55">
        <v>586</v>
      </c>
      <c r="Q46" s="119">
        <v>887187</v>
      </c>
      <c r="R46" s="55">
        <v>122</v>
      </c>
      <c r="S46" s="55">
        <v>554</v>
      </c>
      <c r="T46" s="119">
        <v>901306</v>
      </c>
    </row>
    <row r="47" spans="1:20" ht="11.45" customHeight="1" x14ac:dyDescent="0.15">
      <c r="A47" s="15"/>
      <c r="B47" s="16">
        <v>571</v>
      </c>
      <c r="C47" s="17"/>
      <c r="D47" s="18" t="s">
        <v>22</v>
      </c>
      <c r="E47" s="19"/>
      <c r="F47" s="20">
        <v>31</v>
      </c>
      <c r="G47" s="20">
        <v>88</v>
      </c>
      <c r="H47" s="20">
        <v>72585</v>
      </c>
      <c r="I47" s="20">
        <v>18</v>
      </c>
      <c r="J47" s="20">
        <v>61</v>
      </c>
      <c r="K47" s="120">
        <v>59802</v>
      </c>
      <c r="L47" s="20">
        <v>14</v>
      </c>
      <c r="M47" s="20">
        <v>51</v>
      </c>
      <c r="N47" s="120">
        <v>56967</v>
      </c>
      <c r="O47" s="20">
        <v>18</v>
      </c>
      <c r="P47" s="20">
        <v>42</v>
      </c>
      <c r="Q47" s="120">
        <v>36263</v>
      </c>
      <c r="R47" s="20">
        <v>13</v>
      </c>
      <c r="S47" s="20">
        <v>36</v>
      </c>
      <c r="T47" s="120">
        <v>18844</v>
      </c>
    </row>
    <row r="48" spans="1:20" ht="11.45" customHeight="1" x14ac:dyDescent="0.15">
      <c r="A48" s="15"/>
      <c r="B48" s="16">
        <v>572</v>
      </c>
      <c r="C48" s="19"/>
      <c r="D48" s="18" t="s">
        <v>23</v>
      </c>
      <c r="E48" s="19"/>
      <c r="F48" s="20">
        <v>32</v>
      </c>
      <c r="G48" s="20">
        <v>107</v>
      </c>
      <c r="H48" s="20">
        <v>142063</v>
      </c>
      <c r="I48" s="20">
        <v>19</v>
      </c>
      <c r="J48" s="20">
        <v>80</v>
      </c>
      <c r="K48" s="120">
        <v>126441</v>
      </c>
      <c r="L48" s="20">
        <v>22</v>
      </c>
      <c r="M48" s="20">
        <v>92</v>
      </c>
      <c r="N48" s="120">
        <v>109072</v>
      </c>
      <c r="O48" s="20">
        <v>22</v>
      </c>
      <c r="P48" s="20">
        <v>79</v>
      </c>
      <c r="Q48" s="120">
        <v>126438</v>
      </c>
      <c r="R48" s="20">
        <v>17</v>
      </c>
      <c r="S48" s="20">
        <v>82</v>
      </c>
      <c r="T48" s="120">
        <v>109810</v>
      </c>
    </row>
    <row r="49" spans="1:20" ht="11.45" customHeight="1" x14ac:dyDescent="0.15">
      <c r="A49" s="15"/>
      <c r="B49" s="16">
        <v>573</v>
      </c>
      <c r="C49" s="19"/>
      <c r="D49" s="18" t="s">
        <v>24</v>
      </c>
      <c r="E49" s="19"/>
      <c r="F49" s="20">
        <v>85</v>
      </c>
      <c r="G49" s="20">
        <v>369</v>
      </c>
      <c r="H49" s="20">
        <v>596129</v>
      </c>
      <c r="I49" s="20">
        <v>58</v>
      </c>
      <c r="J49" s="20">
        <v>243</v>
      </c>
      <c r="K49" s="120">
        <v>632913</v>
      </c>
      <c r="L49" s="20">
        <v>59</v>
      </c>
      <c r="M49" s="20">
        <v>228</v>
      </c>
      <c r="N49" s="120">
        <v>351566</v>
      </c>
      <c r="O49" s="20">
        <v>49</v>
      </c>
      <c r="P49" s="20">
        <v>226</v>
      </c>
      <c r="Q49" s="120">
        <v>423619</v>
      </c>
      <c r="R49" s="20">
        <v>52</v>
      </c>
      <c r="S49" s="20">
        <v>231</v>
      </c>
      <c r="T49" s="120">
        <v>450737</v>
      </c>
    </row>
    <row r="50" spans="1:20" s="57" customFormat="1" ht="11.45" customHeight="1" x14ac:dyDescent="0.15">
      <c r="A50" s="15"/>
      <c r="B50" s="16">
        <v>574</v>
      </c>
      <c r="C50" s="19"/>
      <c r="D50" s="18" t="s">
        <v>25</v>
      </c>
      <c r="E50" s="19"/>
      <c r="F50" s="20">
        <v>11</v>
      </c>
      <c r="G50" s="20">
        <v>48</v>
      </c>
      <c r="H50" s="20">
        <v>62168</v>
      </c>
      <c r="I50" s="20">
        <v>9</v>
      </c>
      <c r="J50" s="20">
        <v>46</v>
      </c>
      <c r="K50" s="120">
        <v>58210</v>
      </c>
      <c r="L50" s="20">
        <v>10</v>
      </c>
      <c r="M50" s="20">
        <v>45</v>
      </c>
      <c r="N50" s="120">
        <v>66028</v>
      </c>
      <c r="O50" s="20">
        <v>10</v>
      </c>
      <c r="P50" s="20">
        <v>48</v>
      </c>
      <c r="Q50" s="120">
        <v>68212</v>
      </c>
      <c r="R50" s="20">
        <v>9</v>
      </c>
      <c r="S50" s="20">
        <v>33</v>
      </c>
      <c r="T50" s="120">
        <v>46424</v>
      </c>
    </row>
    <row r="51" spans="1:20" ht="11.45" customHeight="1" x14ac:dyDescent="0.15">
      <c r="A51" s="15"/>
      <c r="B51" s="16">
        <v>579</v>
      </c>
      <c r="C51" s="19"/>
      <c r="D51" s="116" t="s">
        <v>61</v>
      </c>
      <c r="E51" s="19"/>
      <c r="F51" s="20">
        <v>39</v>
      </c>
      <c r="G51" s="20">
        <v>160</v>
      </c>
      <c r="H51" s="20">
        <v>149979</v>
      </c>
      <c r="I51" s="20">
        <v>26</v>
      </c>
      <c r="J51" s="20">
        <v>130</v>
      </c>
      <c r="K51" s="120">
        <v>165430</v>
      </c>
      <c r="L51" s="20">
        <v>35</v>
      </c>
      <c r="M51" s="20">
        <v>172</v>
      </c>
      <c r="N51" s="120">
        <v>192032</v>
      </c>
      <c r="O51" s="20">
        <v>30</v>
      </c>
      <c r="P51" s="20">
        <v>191</v>
      </c>
      <c r="Q51" s="120">
        <v>232655</v>
      </c>
      <c r="R51" s="20">
        <v>31</v>
      </c>
      <c r="S51" s="20">
        <v>172</v>
      </c>
      <c r="T51" s="120">
        <v>275491</v>
      </c>
    </row>
    <row r="52" spans="1:20" ht="11.45" customHeight="1" x14ac:dyDescent="0.15">
      <c r="A52" s="58"/>
      <c r="B52" s="50">
        <v>58</v>
      </c>
      <c r="C52" s="51"/>
      <c r="D52" s="179" t="s">
        <v>26</v>
      </c>
      <c r="E52" s="51"/>
      <c r="F52" s="55">
        <v>527</v>
      </c>
      <c r="G52" s="55">
        <v>4643</v>
      </c>
      <c r="H52" s="55">
        <v>6683625</v>
      </c>
      <c r="I52" s="55">
        <v>306</v>
      </c>
      <c r="J52" s="55">
        <v>2599</v>
      </c>
      <c r="K52" s="118">
        <v>3430740</v>
      </c>
      <c r="L52" s="55">
        <v>338</v>
      </c>
      <c r="M52" s="55">
        <v>3796</v>
      </c>
      <c r="N52" s="118">
        <v>5610008</v>
      </c>
      <c r="O52" s="55">
        <v>373</v>
      </c>
      <c r="P52" s="55">
        <v>3851</v>
      </c>
      <c r="Q52" s="118">
        <v>6442974</v>
      </c>
      <c r="R52" s="55">
        <v>332</v>
      </c>
      <c r="S52" s="55">
        <v>3948</v>
      </c>
      <c r="T52" s="118">
        <v>6378721</v>
      </c>
    </row>
    <row r="53" spans="1:20" ht="11.45" customHeight="1" x14ac:dyDescent="0.15">
      <c r="A53" s="15"/>
      <c r="B53" s="16">
        <v>581</v>
      </c>
      <c r="C53" s="19"/>
      <c r="D53" s="18" t="s">
        <v>27</v>
      </c>
      <c r="E53" s="19"/>
      <c r="F53" s="20">
        <v>72</v>
      </c>
      <c r="G53" s="20">
        <v>1604</v>
      </c>
      <c r="H53" s="20">
        <v>3509622</v>
      </c>
      <c r="I53" s="20">
        <v>24</v>
      </c>
      <c r="J53" s="20">
        <v>405</v>
      </c>
      <c r="K53" s="120">
        <v>699541</v>
      </c>
      <c r="L53" s="20">
        <v>37</v>
      </c>
      <c r="M53" s="20">
        <v>1609</v>
      </c>
      <c r="N53" s="120">
        <v>3177890</v>
      </c>
      <c r="O53" s="20">
        <v>37</v>
      </c>
      <c r="P53" s="20">
        <v>1517</v>
      </c>
      <c r="Q53" s="120">
        <v>3623385</v>
      </c>
      <c r="R53" s="20">
        <v>34</v>
      </c>
      <c r="S53" s="20">
        <v>1311</v>
      </c>
      <c r="T53" s="120">
        <v>3874257</v>
      </c>
    </row>
    <row r="54" spans="1:20" ht="11.45" customHeight="1" x14ac:dyDescent="0.15">
      <c r="A54" s="15"/>
      <c r="B54" s="16">
        <v>582</v>
      </c>
      <c r="C54" s="19"/>
      <c r="D54" s="18" t="s">
        <v>119</v>
      </c>
      <c r="E54" s="19"/>
      <c r="F54" s="20">
        <v>16</v>
      </c>
      <c r="G54" s="20">
        <v>44</v>
      </c>
      <c r="H54" s="20">
        <v>50893</v>
      </c>
      <c r="I54" s="20">
        <v>11</v>
      </c>
      <c r="J54" s="20">
        <v>44</v>
      </c>
      <c r="K54" s="120">
        <v>43170</v>
      </c>
      <c r="L54" s="20">
        <v>5</v>
      </c>
      <c r="M54" s="20">
        <v>14</v>
      </c>
      <c r="N54" s="120">
        <v>18947</v>
      </c>
      <c r="O54" s="20">
        <v>10</v>
      </c>
      <c r="P54" s="20">
        <v>50</v>
      </c>
      <c r="Q54" s="120">
        <v>81384</v>
      </c>
      <c r="R54" s="20">
        <v>9</v>
      </c>
      <c r="S54" s="20">
        <v>38</v>
      </c>
      <c r="T54" s="120">
        <v>57081</v>
      </c>
    </row>
    <row r="55" spans="1:20" ht="11.45" customHeight="1" x14ac:dyDescent="0.15">
      <c r="A55" s="15"/>
      <c r="B55" s="16">
        <v>583</v>
      </c>
      <c r="C55" s="19"/>
      <c r="D55" s="18" t="s">
        <v>29</v>
      </c>
      <c r="E55" s="19"/>
      <c r="F55" s="20">
        <v>7</v>
      </c>
      <c r="G55" s="20">
        <v>18</v>
      </c>
      <c r="H55" s="20">
        <v>17305</v>
      </c>
      <c r="I55" s="20">
        <v>10</v>
      </c>
      <c r="J55" s="20">
        <v>30</v>
      </c>
      <c r="K55" s="120">
        <v>26760</v>
      </c>
      <c r="L55" s="20">
        <v>9</v>
      </c>
      <c r="M55" s="20">
        <v>30</v>
      </c>
      <c r="N55" s="120">
        <v>46848</v>
      </c>
      <c r="O55" s="20">
        <v>9</v>
      </c>
      <c r="P55" s="20">
        <v>26</v>
      </c>
      <c r="Q55" s="120">
        <v>34524</v>
      </c>
      <c r="R55" s="20">
        <v>6</v>
      </c>
      <c r="S55" s="20">
        <v>22</v>
      </c>
      <c r="T55" s="120">
        <v>33070</v>
      </c>
    </row>
    <row r="56" spans="1:20" ht="11.45" customHeight="1" x14ac:dyDescent="0.15">
      <c r="A56" s="15"/>
      <c r="B56" s="16">
        <v>584</v>
      </c>
      <c r="C56" s="19"/>
      <c r="D56" s="18" t="s">
        <v>30</v>
      </c>
      <c r="E56" s="19"/>
      <c r="F56" s="20">
        <v>47</v>
      </c>
      <c r="G56" s="20">
        <v>251</v>
      </c>
      <c r="H56" s="20">
        <v>453866</v>
      </c>
      <c r="I56" s="20">
        <v>33</v>
      </c>
      <c r="J56" s="20">
        <v>158</v>
      </c>
      <c r="K56" s="120">
        <v>290776</v>
      </c>
      <c r="L56" s="20">
        <v>35</v>
      </c>
      <c r="M56" s="20">
        <v>140</v>
      </c>
      <c r="N56" s="120">
        <v>230361</v>
      </c>
      <c r="O56" s="20">
        <v>40</v>
      </c>
      <c r="P56" s="20">
        <v>171</v>
      </c>
      <c r="Q56" s="120">
        <v>314177</v>
      </c>
      <c r="R56" s="20">
        <v>33</v>
      </c>
      <c r="S56" s="20">
        <v>138</v>
      </c>
      <c r="T56" s="120">
        <v>230785</v>
      </c>
    </row>
    <row r="57" spans="1:20" ht="11.45" customHeight="1" x14ac:dyDescent="0.15">
      <c r="A57" s="15"/>
      <c r="B57" s="16">
        <v>585</v>
      </c>
      <c r="C57" s="19"/>
      <c r="D57" s="18" t="s">
        <v>28</v>
      </c>
      <c r="E57" s="19"/>
      <c r="F57" s="20">
        <v>34</v>
      </c>
      <c r="G57" s="20">
        <v>152</v>
      </c>
      <c r="H57" s="20">
        <v>350104</v>
      </c>
      <c r="I57" s="20">
        <v>20</v>
      </c>
      <c r="J57" s="20">
        <v>71</v>
      </c>
      <c r="K57" s="120">
        <v>173520</v>
      </c>
      <c r="L57" s="20">
        <v>21</v>
      </c>
      <c r="M57" s="20">
        <v>134</v>
      </c>
      <c r="N57" s="120">
        <v>270457</v>
      </c>
      <c r="O57" s="20">
        <v>27</v>
      </c>
      <c r="P57" s="20">
        <v>106</v>
      </c>
      <c r="Q57" s="120">
        <v>217637</v>
      </c>
      <c r="R57" s="20">
        <v>16</v>
      </c>
      <c r="S57" s="20">
        <v>61</v>
      </c>
      <c r="T57" s="120">
        <v>106099</v>
      </c>
    </row>
    <row r="58" spans="1:20" s="57" customFormat="1" ht="11.45" customHeight="1" x14ac:dyDescent="0.15">
      <c r="A58" s="15"/>
      <c r="B58" s="16">
        <v>586</v>
      </c>
      <c r="C58" s="19"/>
      <c r="D58" s="18" t="s">
        <v>32</v>
      </c>
      <c r="E58" s="19"/>
      <c r="F58" s="20">
        <v>98</v>
      </c>
      <c r="G58" s="20">
        <v>481</v>
      </c>
      <c r="H58" s="20">
        <v>386526</v>
      </c>
      <c r="I58" s="20">
        <v>56</v>
      </c>
      <c r="J58" s="20">
        <v>267</v>
      </c>
      <c r="K58" s="120">
        <v>196055</v>
      </c>
      <c r="L58" s="20">
        <v>69</v>
      </c>
      <c r="M58" s="20">
        <v>430</v>
      </c>
      <c r="N58" s="120">
        <v>344366</v>
      </c>
      <c r="O58" s="20">
        <v>85</v>
      </c>
      <c r="P58" s="20">
        <v>511</v>
      </c>
      <c r="Q58" s="120">
        <v>435971</v>
      </c>
      <c r="R58" s="20">
        <v>78</v>
      </c>
      <c r="S58" s="20">
        <v>479</v>
      </c>
      <c r="T58" s="120">
        <v>353680</v>
      </c>
    </row>
    <row r="59" spans="1:20" ht="11.45" customHeight="1" x14ac:dyDescent="0.15">
      <c r="A59" s="15"/>
      <c r="B59" s="16">
        <v>589</v>
      </c>
      <c r="C59" s="19"/>
      <c r="D59" s="18" t="s">
        <v>62</v>
      </c>
      <c r="E59" s="19"/>
      <c r="F59" s="20">
        <v>253</v>
      </c>
      <c r="G59" s="20">
        <v>2093</v>
      </c>
      <c r="H59" s="20">
        <v>1915309</v>
      </c>
      <c r="I59" s="20">
        <v>152</v>
      </c>
      <c r="J59" s="20">
        <v>1624</v>
      </c>
      <c r="K59" s="120">
        <v>2000918</v>
      </c>
      <c r="L59" s="20">
        <v>162</v>
      </c>
      <c r="M59" s="20">
        <v>1439</v>
      </c>
      <c r="N59" s="120">
        <v>1521139</v>
      </c>
      <c r="O59" s="20">
        <v>165</v>
      </c>
      <c r="P59" s="20">
        <v>1470</v>
      </c>
      <c r="Q59" s="120">
        <v>1735896</v>
      </c>
      <c r="R59" s="20">
        <v>156</v>
      </c>
      <c r="S59" s="20">
        <v>1899</v>
      </c>
      <c r="T59" s="120">
        <v>1723749</v>
      </c>
    </row>
    <row r="60" spans="1:20" ht="11.45" customHeight="1" x14ac:dyDescent="0.15">
      <c r="A60" s="58"/>
      <c r="B60" s="50">
        <v>59</v>
      </c>
      <c r="C60" s="51"/>
      <c r="D60" s="179" t="s">
        <v>38</v>
      </c>
      <c r="E60" s="51"/>
      <c r="F60" s="55">
        <v>194</v>
      </c>
      <c r="G60" s="55">
        <v>1331</v>
      </c>
      <c r="H60" s="53">
        <v>3334854</v>
      </c>
      <c r="I60" s="55">
        <v>162</v>
      </c>
      <c r="J60" s="55">
        <v>1189</v>
      </c>
      <c r="K60" s="119">
        <v>2848752</v>
      </c>
      <c r="L60" s="55">
        <v>173</v>
      </c>
      <c r="M60" s="55">
        <v>1242</v>
      </c>
      <c r="N60" s="119">
        <v>3672635</v>
      </c>
      <c r="O60" s="55">
        <v>180</v>
      </c>
      <c r="P60" s="55">
        <v>1314</v>
      </c>
      <c r="Q60" s="119">
        <v>3782441</v>
      </c>
      <c r="R60" s="55">
        <v>192</v>
      </c>
      <c r="S60" s="55">
        <v>1298</v>
      </c>
      <c r="T60" s="119">
        <v>3705260</v>
      </c>
    </row>
    <row r="61" spans="1:20" ht="11.45" customHeight="1" x14ac:dyDescent="0.15">
      <c r="A61" s="15"/>
      <c r="B61" s="16">
        <v>591</v>
      </c>
      <c r="C61" s="17"/>
      <c r="D61" s="18" t="s">
        <v>35</v>
      </c>
      <c r="E61" s="19"/>
      <c r="F61" s="20">
        <v>108</v>
      </c>
      <c r="G61" s="20">
        <v>1062</v>
      </c>
      <c r="H61" s="20">
        <v>2733830</v>
      </c>
      <c r="I61" s="20">
        <v>92</v>
      </c>
      <c r="J61" s="20">
        <v>881</v>
      </c>
      <c r="K61" s="120">
        <v>1889384</v>
      </c>
      <c r="L61" s="20">
        <v>101</v>
      </c>
      <c r="M61" s="20">
        <v>940</v>
      </c>
      <c r="N61" s="120">
        <v>2682540</v>
      </c>
      <c r="O61" s="20">
        <v>114</v>
      </c>
      <c r="P61" s="20">
        <v>1067</v>
      </c>
      <c r="Q61" s="120">
        <v>3051402</v>
      </c>
      <c r="R61" s="20">
        <v>132</v>
      </c>
      <c r="S61" s="20">
        <v>980</v>
      </c>
      <c r="T61" s="120">
        <v>2851405</v>
      </c>
    </row>
    <row r="62" spans="1:20" s="57" customFormat="1" ht="11.45" customHeight="1" x14ac:dyDescent="0.15">
      <c r="A62" s="15"/>
      <c r="B62" s="16">
        <v>592</v>
      </c>
      <c r="C62" s="19"/>
      <c r="D62" s="18" t="s">
        <v>36</v>
      </c>
      <c r="E62" s="19"/>
      <c r="F62" s="20">
        <v>17</v>
      </c>
      <c r="G62" s="20">
        <v>31</v>
      </c>
      <c r="H62" s="20">
        <v>6279</v>
      </c>
      <c r="I62" s="20">
        <v>9</v>
      </c>
      <c r="J62" s="20">
        <v>16</v>
      </c>
      <c r="K62" s="120">
        <v>2526</v>
      </c>
      <c r="L62" s="20">
        <v>12</v>
      </c>
      <c r="M62" s="20">
        <v>23</v>
      </c>
      <c r="N62" s="120">
        <v>4578</v>
      </c>
      <c r="O62" s="20">
        <v>12</v>
      </c>
      <c r="P62" s="20">
        <v>24</v>
      </c>
      <c r="Q62" s="120">
        <v>4802</v>
      </c>
      <c r="R62" s="20">
        <v>10</v>
      </c>
      <c r="S62" s="20">
        <v>18</v>
      </c>
      <c r="T62" s="120">
        <v>2124</v>
      </c>
    </row>
    <row r="63" spans="1:20" ht="11.45" customHeight="1" x14ac:dyDescent="0.15">
      <c r="A63" s="15"/>
      <c r="B63" s="16">
        <v>593</v>
      </c>
      <c r="C63" s="19"/>
      <c r="D63" s="116" t="s">
        <v>120</v>
      </c>
      <c r="E63" s="19"/>
      <c r="F63" s="20">
        <v>69</v>
      </c>
      <c r="G63" s="20">
        <v>238</v>
      </c>
      <c r="H63" s="20">
        <v>594745</v>
      </c>
      <c r="I63" s="20">
        <v>61</v>
      </c>
      <c r="J63" s="20">
        <v>292</v>
      </c>
      <c r="K63" s="120">
        <v>956842</v>
      </c>
      <c r="L63" s="20">
        <v>60</v>
      </c>
      <c r="M63" s="20">
        <v>279</v>
      </c>
      <c r="N63" s="120">
        <v>985517</v>
      </c>
      <c r="O63" s="20">
        <v>54</v>
      </c>
      <c r="P63" s="20">
        <v>223</v>
      </c>
      <c r="Q63" s="120">
        <v>726237</v>
      </c>
      <c r="R63" s="20">
        <v>50</v>
      </c>
      <c r="S63" s="20">
        <v>300</v>
      </c>
      <c r="T63" s="120">
        <v>851731</v>
      </c>
    </row>
    <row r="64" spans="1:20" ht="11.45" customHeight="1" x14ac:dyDescent="0.15">
      <c r="A64" s="58"/>
      <c r="B64" s="50">
        <v>60</v>
      </c>
      <c r="C64" s="51"/>
      <c r="D64" s="179" t="s">
        <v>39</v>
      </c>
      <c r="E64" s="52"/>
      <c r="F64" s="55">
        <v>648</v>
      </c>
      <c r="G64" s="55">
        <v>4059</v>
      </c>
      <c r="H64" s="55">
        <v>6664211</v>
      </c>
      <c r="I64" s="55">
        <v>395</v>
      </c>
      <c r="J64" s="55">
        <v>2678</v>
      </c>
      <c r="K64" s="118">
        <v>5523386</v>
      </c>
      <c r="L64" s="55">
        <v>434</v>
      </c>
      <c r="M64" s="55">
        <v>2729</v>
      </c>
      <c r="N64" s="118">
        <v>6193704</v>
      </c>
      <c r="O64" s="55">
        <v>452</v>
      </c>
      <c r="P64" s="55">
        <v>3092</v>
      </c>
      <c r="Q64" s="118">
        <v>7316077</v>
      </c>
      <c r="R64" s="55">
        <v>413</v>
      </c>
      <c r="S64" s="55">
        <v>2842</v>
      </c>
      <c r="T64" s="119" t="s">
        <v>101</v>
      </c>
    </row>
    <row r="65" spans="1:20" ht="11.45" customHeight="1" x14ac:dyDescent="0.15">
      <c r="A65" s="15"/>
      <c r="B65" s="16">
        <v>601</v>
      </c>
      <c r="C65" s="19"/>
      <c r="D65" s="18" t="s">
        <v>37</v>
      </c>
      <c r="E65" s="19"/>
      <c r="F65" s="20">
        <v>21</v>
      </c>
      <c r="G65" s="20">
        <v>68</v>
      </c>
      <c r="H65" s="20">
        <v>83850</v>
      </c>
      <c r="I65" s="20">
        <v>15</v>
      </c>
      <c r="J65" s="20">
        <v>48</v>
      </c>
      <c r="K65" s="120">
        <v>81581</v>
      </c>
      <c r="L65" s="20">
        <v>11</v>
      </c>
      <c r="M65" s="20">
        <v>46</v>
      </c>
      <c r="N65" s="120">
        <v>78372</v>
      </c>
      <c r="O65" s="20">
        <v>14</v>
      </c>
      <c r="P65" s="20">
        <v>59</v>
      </c>
      <c r="Q65" s="120">
        <v>105354</v>
      </c>
      <c r="R65" s="20">
        <v>14</v>
      </c>
      <c r="S65" s="20">
        <v>62</v>
      </c>
      <c r="T65" s="120">
        <v>75300</v>
      </c>
    </row>
    <row r="66" spans="1:20" ht="11.45" customHeight="1" x14ac:dyDescent="0.15">
      <c r="A66" s="15"/>
      <c r="B66" s="16">
        <v>602</v>
      </c>
      <c r="C66" s="19"/>
      <c r="D66" s="18" t="s">
        <v>121</v>
      </c>
      <c r="E66" s="19"/>
      <c r="F66" s="20">
        <v>23</v>
      </c>
      <c r="G66" s="20">
        <v>89</v>
      </c>
      <c r="H66" s="20">
        <v>106324</v>
      </c>
      <c r="I66" s="20">
        <v>14</v>
      </c>
      <c r="J66" s="20">
        <v>49</v>
      </c>
      <c r="K66" s="120">
        <v>32346</v>
      </c>
      <c r="L66" s="20">
        <v>15</v>
      </c>
      <c r="M66" s="20">
        <v>52</v>
      </c>
      <c r="N66" s="120">
        <v>32529</v>
      </c>
      <c r="O66" s="20">
        <v>12</v>
      </c>
      <c r="P66" s="20">
        <v>31</v>
      </c>
      <c r="Q66" s="120">
        <v>31868</v>
      </c>
      <c r="R66" s="20">
        <v>13</v>
      </c>
      <c r="S66" s="20">
        <v>54</v>
      </c>
      <c r="T66" s="120">
        <v>59892</v>
      </c>
    </row>
    <row r="67" spans="1:20" ht="11.45" customHeight="1" x14ac:dyDescent="0.15">
      <c r="A67" s="15"/>
      <c r="B67" s="16">
        <v>603</v>
      </c>
      <c r="C67" s="17"/>
      <c r="D67" s="18" t="s">
        <v>40</v>
      </c>
      <c r="E67" s="19"/>
      <c r="F67" s="20">
        <v>118</v>
      </c>
      <c r="G67" s="20">
        <v>689</v>
      </c>
      <c r="H67" s="20">
        <v>1620109</v>
      </c>
      <c r="I67" s="20">
        <v>75</v>
      </c>
      <c r="J67" s="20">
        <v>546</v>
      </c>
      <c r="K67" s="120">
        <v>1683216</v>
      </c>
      <c r="L67" s="20">
        <v>107</v>
      </c>
      <c r="M67" s="20">
        <v>785</v>
      </c>
      <c r="N67" s="120">
        <v>2352567</v>
      </c>
      <c r="O67" s="20">
        <v>107</v>
      </c>
      <c r="P67" s="20">
        <v>808</v>
      </c>
      <c r="Q67" s="120">
        <v>2517606</v>
      </c>
      <c r="R67" s="20">
        <v>101</v>
      </c>
      <c r="S67" s="20">
        <v>858</v>
      </c>
      <c r="T67" s="120">
        <v>2338073</v>
      </c>
    </row>
    <row r="68" spans="1:20" ht="11.45" customHeight="1" x14ac:dyDescent="0.15">
      <c r="A68" s="15"/>
      <c r="B68" s="16">
        <v>604</v>
      </c>
      <c r="C68" s="19"/>
      <c r="D68" s="18" t="s">
        <v>41</v>
      </c>
      <c r="E68" s="19"/>
      <c r="F68" s="20">
        <v>9</v>
      </c>
      <c r="G68" s="20">
        <v>27</v>
      </c>
      <c r="H68" s="20">
        <v>270936</v>
      </c>
      <c r="I68" s="20">
        <v>6</v>
      </c>
      <c r="J68" s="20">
        <v>26</v>
      </c>
      <c r="K68" s="120">
        <v>359592</v>
      </c>
      <c r="L68" s="20">
        <v>6</v>
      </c>
      <c r="M68" s="20">
        <v>29</v>
      </c>
      <c r="N68" s="120">
        <v>55143</v>
      </c>
      <c r="O68" s="20">
        <v>3</v>
      </c>
      <c r="P68" s="20">
        <v>15</v>
      </c>
      <c r="Q68" s="120">
        <v>331977</v>
      </c>
      <c r="R68" s="20">
        <v>4</v>
      </c>
      <c r="S68" s="20">
        <v>16</v>
      </c>
      <c r="T68" s="120">
        <v>338296</v>
      </c>
    </row>
    <row r="69" spans="1:20" ht="11.45" customHeight="1" x14ac:dyDescent="0.15">
      <c r="A69" s="15"/>
      <c r="B69" s="16">
        <v>605</v>
      </c>
      <c r="C69" s="19"/>
      <c r="D69" s="115" t="s">
        <v>42</v>
      </c>
      <c r="E69" s="19"/>
      <c r="F69" s="20">
        <v>119</v>
      </c>
      <c r="G69" s="20">
        <v>600</v>
      </c>
      <c r="H69" s="20">
        <v>2498487</v>
      </c>
      <c r="I69" s="20">
        <v>70</v>
      </c>
      <c r="J69" s="20">
        <v>393</v>
      </c>
      <c r="K69" s="120">
        <v>2040273</v>
      </c>
      <c r="L69" s="20">
        <v>75</v>
      </c>
      <c r="M69" s="20">
        <v>380</v>
      </c>
      <c r="N69" s="120">
        <v>2035187</v>
      </c>
      <c r="O69" s="20">
        <v>88</v>
      </c>
      <c r="P69" s="20">
        <v>430</v>
      </c>
      <c r="Q69" s="120">
        <v>2284006</v>
      </c>
      <c r="R69" s="20">
        <v>88</v>
      </c>
      <c r="S69" s="20">
        <v>449</v>
      </c>
      <c r="T69" s="120">
        <v>2033690</v>
      </c>
    </row>
    <row r="70" spans="1:20" ht="11.45" customHeight="1" x14ac:dyDescent="0.15">
      <c r="A70" s="15"/>
      <c r="B70" s="16">
        <v>606</v>
      </c>
      <c r="C70" s="19"/>
      <c r="D70" s="18" t="s">
        <v>43</v>
      </c>
      <c r="E70" s="19"/>
      <c r="F70" s="20">
        <v>75</v>
      </c>
      <c r="G70" s="20">
        <v>1407</v>
      </c>
      <c r="H70" s="20">
        <v>755171</v>
      </c>
      <c r="I70" s="20">
        <v>50</v>
      </c>
      <c r="J70" s="20">
        <v>974</v>
      </c>
      <c r="K70" s="120">
        <v>524626</v>
      </c>
      <c r="L70" s="20">
        <v>48</v>
      </c>
      <c r="M70" s="20">
        <v>739</v>
      </c>
      <c r="N70" s="120">
        <v>558453</v>
      </c>
      <c r="O70" s="20">
        <v>51</v>
      </c>
      <c r="P70" s="20">
        <v>1006</v>
      </c>
      <c r="Q70" s="120">
        <v>539004</v>
      </c>
      <c r="R70" s="20">
        <v>37</v>
      </c>
      <c r="S70" s="20">
        <v>729</v>
      </c>
      <c r="T70" s="120">
        <v>411483</v>
      </c>
    </row>
    <row r="71" spans="1:20" ht="11.45" customHeight="1" x14ac:dyDescent="0.15">
      <c r="A71" s="15"/>
      <c r="B71" s="16">
        <v>607</v>
      </c>
      <c r="C71" s="19"/>
      <c r="D71" s="129" t="s">
        <v>122</v>
      </c>
      <c r="E71" s="19"/>
      <c r="F71" s="20">
        <v>35</v>
      </c>
      <c r="G71" s="20">
        <v>239</v>
      </c>
      <c r="H71" s="20">
        <v>248857</v>
      </c>
      <c r="I71" s="20">
        <v>20</v>
      </c>
      <c r="J71" s="20">
        <v>88</v>
      </c>
      <c r="K71" s="120">
        <v>137034</v>
      </c>
      <c r="L71" s="20">
        <v>18</v>
      </c>
      <c r="M71" s="20">
        <v>80</v>
      </c>
      <c r="N71" s="120">
        <v>137416</v>
      </c>
      <c r="O71" s="20">
        <v>21</v>
      </c>
      <c r="P71" s="20">
        <v>82</v>
      </c>
      <c r="Q71" s="120">
        <v>138603</v>
      </c>
      <c r="R71" s="20">
        <v>19</v>
      </c>
      <c r="S71" s="20">
        <v>75</v>
      </c>
      <c r="T71" s="120">
        <v>98780</v>
      </c>
    </row>
    <row r="72" spans="1:20" s="57" customFormat="1" ht="11.45" customHeight="1" x14ac:dyDescent="0.15">
      <c r="A72" s="15"/>
      <c r="B72" s="16">
        <v>608</v>
      </c>
      <c r="C72" s="19"/>
      <c r="D72" s="18" t="s">
        <v>123</v>
      </c>
      <c r="E72" s="19"/>
      <c r="F72" s="20">
        <v>36</v>
      </c>
      <c r="G72" s="20">
        <v>124</v>
      </c>
      <c r="H72" s="20">
        <v>134000</v>
      </c>
      <c r="I72" s="20">
        <v>21</v>
      </c>
      <c r="J72" s="20">
        <v>73</v>
      </c>
      <c r="K72" s="120">
        <v>77489</v>
      </c>
      <c r="L72" s="20">
        <v>19</v>
      </c>
      <c r="M72" s="20">
        <v>62</v>
      </c>
      <c r="N72" s="120">
        <v>77343</v>
      </c>
      <c r="O72" s="20">
        <v>20</v>
      </c>
      <c r="P72" s="20">
        <v>76</v>
      </c>
      <c r="Q72" s="120">
        <v>94528</v>
      </c>
      <c r="R72" s="20">
        <v>15</v>
      </c>
      <c r="S72" s="20">
        <v>56</v>
      </c>
      <c r="T72" s="120">
        <v>75866</v>
      </c>
    </row>
    <row r="73" spans="1:20" ht="11.45" customHeight="1" x14ac:dyDescent="0.15">
      <c r="A73" s="15"/>
      <c r="B73" s="16">
        <v>609</v>
      </c>
      <c r="C73" s="19"/>
      <c r="D73" s="18" t="s">
        <v>47</v>
      </c>
      <c r="E73" s="19"/>
      <c r="F73" s="20">
        <v>212</v>
      </c>
      <c r="G73" s="20">
        <v>816</v>
      </c>
      <c r="H73" s="20">
        <v>946477</v>
      </c>
      <c r="I73" s="20">
        <v>124</v>
      </c>
      <c r="J73" s="20">
        <v>481</v>
      </c>
      <c r="K73" s="120">
        <v>587229</v>
      </c>
      <c r="L73" s="20">
        <v>135</v>
      </c>
      <c r="M73" s="20">
        <v>556</v>
      </c>
      <c r="N73" s="120">
        <v>866694</v>
      </c>
      <c r="O73" s="20">
        <v>136</v>
      </c>
      <c r="P73" s="20">
        <v>585</v>
      </c>
      <c r="Q73" s="120">
        <v>1273131</v>
      </c>
      <c r="R73" s="20">
        <v>122</v>
      </c>
      <c r="S73" s="20">
        <v>543</v>
      </c>
      <c r="T73" s="120" t="s">
        <v>101</v>
      </c>
    </row>
    <row r="74" spans="1:20" ht="11.45" customHeight="1" x14ac:dyDescent="0.15">
      <c r="A74" s="58"/>
      <c r="B74" s="50">
        <v>61</v>
      </c>
      <c r="C74" s="51"/>
      <c r="D74" s="179" t="s">
        <v>124</v>
      </c>
      <c r="E74" s="51"/>
      <c r="F74" s="55">
        <v>0</v>
      </c>
      <c r="G74" s="55">
        <v>0</v>
      </c>
      <c r="H74" s="53">
        <v>0</v>
      </c>
      <c r="I74" s="55">
        <v>37</v>
      </c>
      <c r="J74" s="55">
        <v>169</v>
      </c>
      <c r="K74" s="119">
        <v>285714</v>
      </c>
      <c r="L74" s="55">
        <v>29</v>
      </c>
      <c r="M74" s="55">
        <v>178</v>
      </c>
      <c r="N74" s="119">
        <v>647983</v>
      </c>
      <c r="O74" s="55">
        <v>32</v>
      </c>
      <c r="P74" s="55">
        <v>203</v>
      </c>
      <c r="Q74" s="119" t="s">
        <v>101</v>
      </c>
      <c r="R74" s="55">
        <v>37</v>
      </c>
      <c r="S74" s="55">
        <v>248</v>
      </c>
      <c r="T74" s="119">
        <v>1025926</v>
      </c>
    </row>
    <row r="75" spans="1:20" ht="11.45" customHeight="1" x14ac:dyDescent="0.15">
      <c r="A75" s="15"/>
      <c r="B75" s="16">
        <v>611</v>
      </c>
      <c r="C75" s="17"/>
      <c r="D75" s="18" t="s">
        <v>125</v>
      </c>
      <c r="E75" s="19"/>
      <c r="F75" s="20">
        <v>0</v>
      </c>
      <c r="G75" s="20">
        <v>0</v>
      </c>
      <c r="H75" s="20">
        <v>0</v>
      </c>
      <c r="I75" s="20">
        <v>30</v>
      </c>
      <c r="J75" s="20">
        <v>146</v>
      </c>
      <c r="K75" s="120">
        <v>264958</v>
      </c>
      <c r="L75" s="20">
        <v>23</v>
      </c>
      <c r="M75" s="20">
        <v>143</v>
      </c>
      <c r="N75" s="120">
        <v>611699</v>
      </c>
      <c r="O75" s="20">
        <v>23</v>
      </c>
      <c r="P75" s="20">
        <v>99</v>
      </c>
      <c r="Q75" s="120">
        <v>357197</v>
      </c>
      <c r="R75" s="20">
        <v>26</v>
      </c>
      <c r="S75" s="20">
        <v>178</v>
      </c>
      <c r="T75" s="120">
        <v>933110</v>
      </c>
    </row>
    <row r="76" spans="1:20" ht="11.25" customHeight="1" x14ac:dyDescent="0.15">
      <c r="A76" s="15"/>
      <c r="B76" s="16">
        <v>612</v>
      </c>
      <c r="C76" s="19"/>
      <c r="D76" s="18" t="s">
        <v>126</v>
      </c>
      <c r="E76" s="19"/>
      <c r="F76" s="20">
        <v>0</v>
      </c>
      <c r="G76" s="20">
        <v>0</v>
      </c>
      <c r="H76" s="20">
        <v>0</v>
      </c>
      <c r="I76" s="20">
        <v>1</v>
      </c>
      <c r="J76" s="20">
        <v>0</v>
      </c>
      <c r="K76" s="120" t="s">
        <v>101</v>
      </c>
      <c r="L76" s="20">
        <v>0</v>
      </c>
      <c r="M76" s="20">
        <v>0</v>
      </c>
      <c r="N76" s="120">
        <v>0</v>
      </c>
      <c r="O76" s="20">
        <v>2</v>
      </c>
      <c r="P76" s="20">
        <v>27</v>
      </c>
      <c r="Q76" s="120" t="s">
        <v>101</v>
      </c>
      <c r="R76" s="20">
        <v>1</v>
      </c>
      <c r="S76" s="20">
        <v>20</v>
      </c>
      <c r="T76" s="120" t="s">
        <v>101</v>
      </c>
    </row>
    <row r="77" spans="1:20" ht="11.45" customHeight="1" x14ac:dyDescent="0.15">
      <c r="A77" s="15"/>
      <c r="B77" s="16">
        <v>619</v>
      </c>
      <c r="C77" s="19"/>
      <c r="D77" s="18" t="s">
        <v>127</v>
      </c>
      <c r="E77" s="19"/>
      <c r="F77" s="20">
        <v>0</v>
      </c>
      <c r="G77" s="20">
        <v>0</v>
      </c>
      <c r="H77" s="20">
        <v>0</v>
      </c>
      <c r="I77" s="20">
        <v>6</v>
      </c>
      <c r="J77" s="20">
        <v>23</v>
      </c>
      <c r="K77" s="120" t="s">
        <v>101</v>
      </c>
      <c r="L77" s="20">
        <v>6</v>
      </c>
      <c r="M77" s="20">
        <v>35</v>
      </c>
      <c r="N77" s="120">
        <v>36284</v>
      </c>
      <c r="O77" s="20">
        <v>7</v>
      </c>
      <c r="P77" s="20">
        <v>77</v>
      </c>
      <c r="Q77" s="120" t="s">
        <v>101</v>
      </c>
      <c r="R77" s="20">
        <v>10</v>
      </c>
      <c r="S77" s="20">
        <v>50</v>
      </c>
      <c r="T77" s="120" t="s">
        <v>101</v>
      </c>
    </row>
    <row r="78" spans="1:20" ht="3" customHeight="1" x14ac:dyDescent="0.15">
      <c r="A78" s="23"/>
      <c r="B78" s="24"/>
      <c r="C78" s="25"/>
      <c r="D78" s="26"/>
      <c r="E78" s="25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173"/>
      <c r="R78" s="27"/>
      <c r="S78" s="27"/>
      <c r="T78" s="173"/>
    </row>
    <row r="79" spans="1:20" x14ac:dyDescent="0.15">
      <c r="A79" s="1" t="s">
        <v>228</v>
      </c>
      <c r="K79" s="15"/>
    </row>
    <row r="80" spans="1:20" x14ac:dyDescent="0.15">
      <c r="H80" s="28"/>
      <c r="K80" s="15"/>
      <c r="N80" s="28"/>
    </row>
    <row r="81" spans="11:11" x14ac:dyDescent="0.15">
      <c r="K81" s="15"/>
    </row>
  </sheetData>
  <mergeCells count="23">
    <mergeCell ref="R7:T7"/>
    <mergeCell ref="R8:T8"/>
    <mergeCell ref="R9:T9"/>
    <mergeCell ref="R10:T10"/>
    <mergeCell ref="A3:N3"/>
    <mergeCell ref="O7:Q7"/>
    <mergeCell ref="O9:Q9"/>
    <mergeCell ref="O10:Q10"/>
    <mergeCell ref="O8:Q8"/>
    <mergeCell ref="L7:N7"/>
    <mergeCell ref="L10:N10"/>
    <mergeCell ref="L8:N8"/>
    <mergeCell ref="B42:D42"/>
    <mergeCell ref="A7:E11"/>
    <mergeCell ref="F7:H7"/>
    <mergeCell ref="I7:K7"/>
    <mergeCell ref="B12:D12"/>
    <mergeCell ref="B14:D14"/>
    <mergeCell ref="I10:K10"/>
    <mergeCell ref="I9:K9"/>
    <mergeCell ref="F10:H10"/>
    <mergeCell ref="F8:H8"/>
    <mergeCell ref="I8:K8"/>
  </mergeCells>
  <phoneticPr fontId="2"/>
  <pageMargins left="0.59055118110236227" right="0.47244094488188981" top="0.78740157480314965" bottom="0.51181102362204722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63"/>
  <sheetViews>
    <sheetView showGridLines="0" zoomScaleNormal="100" workbookViewId="0">
      <pane xSplit="4" ySplit="6" topLeftCell="E7" activePane="bottomRight" state="frozen"/>
      <selection pane="topRight"/>
      <selection pane="bottomLeft"/>
      <selection pane="bottomRight" sqref="A1:Q1"/>
    </sheetView>
  </sheetViews>
  <sheetFormatPr defaultColWidth="8.875" defaultRowHeight="13.5" x14ac:dyDescent="0.15"/>
  <cols>
    <col min="1" max="1" width="0.625" style="29" customWidth="1"/>
    <col min="2" max="2" width="2.625" style="29" customWidth="1"/>
    <col min="3" max="3" width="13.625" style="29" customWidth="1"/>
    <col min="4" max="4" width="0.625" style="29" customWidth="1"/>
    <col min="5" max="6" width="5.375" style="30" customWidth="1"/>
    <col min="7" max="15" width="5.125" style="30" customWidth="1"/>
    <col min="16" max="17" width="6.875" style="30" customWidth="1"/>
    <col min="18" max="16384" width="8.875" style="5"/>
  </cols>
  <sheetData>
    <row r="1" spans="1:17" ht="18.75" customHeight="1" x14ac:dyDescent="0.15">
      <c r="A1" s="242" t="s">
        <v>234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ht="14.1" customHeight="1" x14ac:dyDescent="0.15">
      <c r="A2" s="31" t="s">
        <v>235</v>
      </c>
      <c r="Q2" s="32"/>
    </row>
    <row r="3" spans="1:17" ht="15" customHeight="1" x14ac:dyDescent="0.15">
      <c r="A3" s="258" t="s">
        <v>77</v>
      </c>
      <c r="B3" s="259"/>
      <c r="C3" s="259"/>
      <c r="D3" s="259"/>
      <c r="E3" s="263" t="s">
        <v>187</v>
      </c>
      <c r="F3" s="264"/>
      <c r="G3" s="264"/>
      <c r="H3" s="264"/>
      <c r="I3" s="264"/>
      <c r="J3" s="264"/>
      <c r="K3" s="264"/>
      <c r="L3" s="264"/>
      <c r="M3" s="264"/>
      <c r="N3" s="264"/>
      <c r="O3" s="264"/>
      <c r="P3" s="243" t="s">
        <v>92</v>
      </c>
      <c r="Q3" s="246" t="s">
        <v>93</v>
      </c>
    </row>
    <row r="4" spans="1:17" ht="15" customHeight="1" x14ac:dyDescent="0.15">
      <c r="A4" s="260"/>
      <c r="B4" s="261"/>
      <c r="C4" s="261"/>
      <c r="D4" s="261"/>
      <c r="E4" s="245" t="s">
        <v>88</v>
      </c>
      <c r="F4" s="250" t="s">
        <v>72</v>
      </c>
      <c r="G4" s="250"/>
      <c r="H4" s="251" t="s">
        <v>85</v>
      </c>
      <c r="I4" s="251"/>
      <c r="J4" s="251"/>
      <c r="K4" s="251"/>
      <c r="L4" s="251"/>
      <c r="M4" s="251"/>
      <c r="N4" s="251"/>
      <c r="O4" s="251"/>
      <c r="P4" s="244"/>
      <c r="Q4" s="247"/>
    </row>
    <row r="5" spans="1:17" ht="15" customHeight="1" x14ac:dyDescent="0.15">
      <c r="A5" s="260"/>
      <c r="B5" s="261"/>
      <c r="C5" s="261"/>
      <c r="D5" s="261"/>
      <c r="E5" s="249"/>
      <c r="F5" s="262" t="s">
        <v>238</v>
      </c>
      <c r="G5" s="245" t="s">
        <v>87</v>
      </c>
      <c r="H5" s="252" t="s">
        <v>90</v>
      </c>
      <c r="I5" s="252" t="s">
        <v>89</v>
      </c>
      <c r="J5" s="252" t="s">
        <v>91</v>
      </c>
      <c r="K5" s="252" t="s">
        <v>81</v>
      </c>
      <c r="L5" s="252" t="s">
        <v>82</v>
      </c>
      <c r="M5" s="252" t="s">
        <v>83</v>
      </c>
      <c r="N5" s="252" t="s">
        <v>84</v>
      </c>
      <c r="O5" s="254" t="s">
        <v>86</v>
      </c>
      <c r="P5" s="245"/>
      <c r="Q5" s="248"/>
    </row>
    <row r="6" spans="1:17" ht="15" customHeight="1" x14ac:dyDescent="0.15">
      <c r="A6" s="260"/>
      <c r="B6" s="261"/>
      <c r="C6" s="261"/>
      <c r="D6" s="261"/>
      <c r="E6" s="249"/>
      <c r="F6" s="245"/>
      <c r="G6" s="245"/>
      <c r="H6" s="253"/>
      <c r="I6" s="253"/>
      <c r="J6" s="253"/>
      <c r="K6" s="253"/>
      <c r="L6" s="253"/>
      <c r="M6" s="253"/>
      <c r="N6" s="253"/>
      <c r="O6" s="255"/>
      <c r="P6" s="245"/>
      <c r="Q6" s="248"/>
    </row>
    <row r="7" spans="1:17" ht="22.5" customHeight="1" x14ac:dyDescent="0.15">
      <c r="A7" s="183"/>
      <c r="B7" s="256" t="s">
        <v>218</v>
      </c>
      <c r="C7" s="256"/>
      <c r="D7" s="183"/>
      <c r="E7" s="156"/>
      <c r="F7" s="157"/>
      <c r="G7" s="157"/>
      <c r="H7" s="158"/>
      <c r="I7" s="158"/>
      <c r="J7" s="158"/>
      <c r="K7" s="158"/>
      <c r="L7" s="158"/>
      <c r="M7" s="158"/>
      <c r="N7" s="158"/>
      <c r="O7" s="159"/>
      <c r="P7" s="157"/>
      <c r="Q7" s="160"/>
    </row>
    <row r="8" spans="1:17" s="57" customFormat="1" ht="22.5" customHeight="1" x14ac:dyDescent="0.15">
      <c r="A8" s="76"/>
      <c r="B8" s="241" t="s">
        <v>186</v>
      </c>
      <c r="C8" s="241"/>
      <c r="D8" s="61"/>
      <c r="E8" s="62">
        <f>SUM(E9,E10)</f>
        <v>2176</v>
      </c>
      <c r="F8" s="64">
        <f t="shared" ref="F8:Q8" si="0">SUM(F9,F10)</f>
        <v>1609</v>
      </c>
      <c r="G8" s="64">
        <f t="shared" si="0"/>
        <v>567</v>
      </c>
      <c r="H8" s="64">
        <f t="shared" si="0"/>
        <v>702</v>
      </c>
      <c r="I8" s="64">
        <f t="shared" si="0"/>
        <v>559</v>
      </c>
      <c r="J8" s="64">
        <f t="shared" si="0"/>
        <v>491</v>
      </c>
      <c r="K8" s="64">
        <f t="shared" si="0"/>
        <v>273</v>
      </c>
      <c r="L8" s="64">
        <f t="shared" si="0"/>
        <v>68</v>
      </c>
      <c r="M8" s="64">
        <f t="shared" si="0"/>
        <v>51</v>
      </c>
      <c r="N8" s="64">
        <f t="shared" si="0"/>
        <v>24</v>
      </c>
      <c r="O8" s="64">
        <f t="shared" si="0"/>
        <v>8</v>
      </c>
      <c r="P8" s="62">
        <f t="shared" si="0"/>
        <v>16198</v>
      </c>
      <c r="Q8" s="65">
        <f t="shared" si="0"/>
        <v>210805</v>
      </c>
    </row>
    <row r="9" spans="1:17" s="57" customFormat="1" ht="22.5" customHeight="1" x14ac:dyDescent="0.15">
      <c r="A9" s="76"/>
      <c r="B9" s="241" t="s">
        <v>49</v>
      </c>
      <c r="C9" s="241"/>
      <c r="D9" s="61"/>
      <c r="E9" s="62">
        <f>SUM(F9:G9)</f>
        <v>603</v>
      </c>
      <c r="F9" s="64">
        <v>556</v>
      </c>
      <c r="G9" s="64">
        <v>47</v>
      </c>
      <c r="H9" s="64">
        <v>123</v>
      </c>
      <c r="I9" s="64">
        <v>165</v>
      </c>
      <c r="J9" s="64">
        <v>177</v>
      </c>
      <c r="K9" s="64">
        <v>93</v>
      </c>
      <c r="L9" s="64">
        <v>22</v>
      </c>
      <c r="M9" s="64">
        <v>16</v>
      </c>
      <c r="N9" s="64">
        <v>6</v>
      </c>
      <c r="O9" s="64">
        <v>1</v>
      </c>
      <c r="P9" s="62">
        <v>4776</v>
      </c>
      <c r="Q9" s="63">
        <v>0</v>
      </c>
    </row>
    <row r="10" spans="1:17" s="57" customFormat="1" ht="22.5" customHeight="1" x14ac:dyDescent="0.15">
      <c r="A10" s="76"/>
      <c r="B10" s="241" t="s">
        <v>50</v>
      </c>
      <c r="C10" s="241"/>
      <c r="D10" s="61"/>
      <c r="E10" s="62">
        <f>SUM(E11:E16)</f>
        <v>1573</v>
      </c>
      <c r="F10" s="64">
        <f t="shared" ref="F10:Q10" si="1">SUM(F11:F16)</f>
        <v>1053</v>
      </c>
      <c r="G10" s="64">
        <f t="shared" si="1"/>
        <v>520</v>
      </c>
      <c r="H10" s="64">
        <f t="shared" si="1"/>
        <v>579</v>
      </c>
      <c r="I10" s="64">
        <f t="shared" si="1"/>
        <v>394</v>
      </c>
      <c r="J10" s="64">
        <f t="shared" si="1"/>
        <v>314</v>
      </c>
      <c r="K10" s="64">
        <f t="shared" si="1"/>
        <v>180</v>
      </c>
      <c r="L10" s="64">
        <f t="shared" si="1"/>
        <v>46</v>
      </c>
      <c r="M10" s="64">
        <f t="shared" si="1"/>
        <v>35</v>
      </c>
      <c r="N10" s="64">
        <f t="shared" si="1"/>
        <v>18</v>
      </c>
      <c r="O10" s="64">
        <f t="shared" si="1"/>
        <v>7</v>
      </c>
      <c r="P10" s="62">
        <f t="shared" si="1"/>
        <v>11422</v>
      </c>
      <c r="Q10" s="65">
        <f t="shared" si="1"/>
        <v>210805</v>
      </c>
    </row>
    <row r="11" spans="1:17" ht="22.5" customHeight="1" x14ac:dyDescent="0.15">
      <c r="A11" s="33"/>
      <c r="B11" s="37">
        <v>55</v>
      </c>
      <c r="C11" s="103" t="s">
        <v>68</v>
      </c>
      <c r="D11" s="33"/>
      <c r="E11" s="34">
        <f t="shared" ref="E11:E16" si="2">SUM(F11:G11)</f>
        <v>6</v>
      </c>
      <c r="F11" s="40">
        <v>5</v>
      </c>
      <c r="G11" s="40">
        <v>1</v>
      </c>
      <c r="H11" s="40">
        <v>0</v>
      </c>
      <c r="I11" s="40">
        <v>2</v>
      </c>
      <c r="J11" s="40">
        <v>1</v>
      </c>
      <c r="K11" s="40">
        <v>1</v>
      </c>
      <c r="L11" s="40">
        <v>0</v>
      </c>
      <c r="M11" s="40">
        <v>0</v>
      </c>
      <c r="N11" s="40">
        <v>0</v>
      </c>
      <c r="O11" s="40">
        <v>2</v>
      </c>
      <c r="P11" s="34">
        <v>617</v>
      </c>
      <c r="Q11" s="39">
        <v>24142</v>
      </c>
    </row>
    <row r="12" spans="1:17" ht="22.5" customHeight="1" x14ac:dyDescent="0.15">
      <c r="A12" s="33"/>
      <c r="B12" s="37">
        <v>56</v>
      </c>
      <c r="C12" s="56" t="s">
        <v>94</v>
      </c>
      <c r="D12" s="33"/>
      <c r="E12" s="34">
        <f t="shared" si="2"/>
        <v>198</v>
      </c>
      <c r="F12" s="40">
        <v>134</v>
      </c>
      <c r="G12" s="40">
        <v>64</v>
      </c>
      <c r="H12" s="40">
        <v>84</v>
      </c>
      <c r="I12" s="40">
        <v>62</v>
      </c>
      <c r="J12" s="40">
        <v>36</v>
      </c>
      <c r="K12" s="40">
        <v>15</v>
      </c>
      <c r="L12" s="40">
        <v>1</v>
      </c>
      <c r="M12" s="40">
        <v>0</v>
      </c>
      <c r="N12" s="40">
        <v>0</v>
      </c>
      <c r="O12" s="40">
        <v>0</v>
      </c>
      <c r="P12" s="34">
        <v>772</v>
      </c>
      <c r="Q12" s="39">
        <v>30543</v>
      </c>
    </row>
    <row r="13" spans="1:17" ht="22.5" customHeight="1" x14ac:dyDescent="0.15">
      <c r="A13" s="33"/>
      <c r="B13" s="37">
        <v>57</v>
      </c>
      <c r="C13" s="103" t="s">
        <v>69</v>
      </c>
      <c r="D13" s="33"/>
      <c r="E13" s="34">
        <f t="shared" si="2"/>
        <v>527</v>
      </c>
      <c r="F13" s="40">
        <v>345</v>
      </c>
      <c r="G13" s="40">
        <v>182</v>
      </c>
      <c r="H13" s="40">
        <v>154</v>
      </c>
      <c r="I13" s="40">
        <v>118</v>
      </c>
      <c r="J13" s="40">
        <v>110</v>
      </c>
      <c r="K13" s="40">
        <v>94</v>
      </c>
      <c r="L13" s="40">
        <v>27</v>
      </c>
      <c r="M13" s="40">
        <v>13</v>
      </c>
      <c r="N13" s="40">
        <v>8</v>
      </c>
      <c r="O13" s="40">
        <v>3</v>
      </c>
      <c r="P13" s="34">
        <v>4643</v>
      </c>
      <c r="Q13" s="39">
        <v>70001</v>
      </c>
    </row>
    <row r="14" spans="1:17" ht="22.5" customHeight="1" x14ac:dyDescent="0.15">
      <c r="A14" s="33"/>
      <c r="B14" s="37">
        <v>58</v>
      </c>
      <c r="C14" s="103" t="s">
        <v>70</v>
      </c>
      <c r="D14" s="33"/>
      <c r="E14" s="34">
        <f t="shared" si="2"/>
        <v>125</v>
      </c>
      <c r="F14" s="40">
        <v>94</v>
      </c>
      <c r="G14" s="40">
        <v>31</v>
      </c>
      <c r="H14" s="40">
        <v>46</v>
      </c>
      <c r="I14" s="40">
        <v>26</v>
      </c>
      <c r="J14" s="40">
        <v>23</v>
      </c>
      <c r="K14" s="40">
        <v>15</v>
      </c>
      <c r="L14" s="40">
        <v>7</v>
      </c>
      <c r="M14" s="40">
        <v>4</v>
      </c>
      <c r="N14" s="40">
        <v>4</v>
      </c>
      <c r="O14" s="40">
        <v>0</v>
      </c>
      <c r="P14" s="34">
        <v>1093</v>
      </c>
      <c r="Q14" s="39">
        <v>3980</v>
      </c>
    </row>
    <row r="15" spans="1:17" ht="22.5" customHeight="1" x14ac:dyDescent="0.15">
      <c r="A15" s="33"/>
      <c r="B15" s="37">
        <v>59</v>
      </c>
      <c r="C15" s="56" t="s">
        <v>95</v>
      </c>
      <c r="D15" s="33"/>
      <c r="E15" s="34">
        <f t="shared" si="2"/>
        <v>113</v>
      </c>
      <c r="F15" s="40">
        <v>64</v>
      </c>
      <c r="G15" s="40">
        <v>49</v>
      </c>
      <c r="H15" s="40">
        <v>70</v>
      </c>
      <c r="I15" s="40">
        <v>22</v>
      </c>
      <c r="J15" s="40">
        <v>16</v>
      </c>
      <c r="K15" s="40">
        <v>4</v>
      </c>
      <c r="L15" s="40">
        <v>0</v>
      </c>
      <c r="M15" s="40">
        <v>1</v>
      </c>
      <c r="N15" s="40">
        <v>0</v>
      </c>
      <c r="O15" s="40">
        <v>0</v>
      </c>
      <c r="P15" s="34">
        <v>395</v>
      </c>
      <c r="Q15" s="39">
        <v>19015</v>
      </c>
    </row>
    <row r="16" spans="1:17" ht="22.5" customHeight="1" x14ac:dyDescent="0.15">
      <c r="A16" s="33"/>
      <c r="B16" s="37">
        <v>60</v>
      </c>
      <c r="C16" s="103" t="s">
        <v>71</v>
      </c>
      <c r="D16" s="33"/>
      <c r="E16" s="34">
        <f t="shared" si="2"/>
        <v>604</v>
      </c>
      <c r="F16" s="40">
        <v>411</v>
      </c>
      <c r="G16" s="40">
        <v>193</v>
      </c>
      <c r="H16" s="40">
        <v>225</v>
      </c>
      <c r="I16" s="40">
        <v>164</v>
      </c>
      <c r="J16" s="40">
        <v>128</v>
      </c>
      <c r="K16" s="40">
        <v>51</v>
      </c>
      <c r="L16" s="40">
        <v>11</v>
      </c>
      <c r="M16" s="40">
        <v>17</v>
      </c>
      <c r="N16" s="40">
        <v>6</v>
      </c>
      <c r="O16" s="40">
        <v>2</v>
      </c>
      <c r="P16" s="34">
        <v>3902</v>
      </c>
      <c r="Q16" s="39">
        <v>63124</v>
      </c>
    </row>
    <row r="17" spans="1:17" ht="3" customHeight="1" x14ac:dyDescent="0.15">
      <c r="A17" s="124"/>
      <c r="B17" s="125"/>
      <c r="C17" s="126"/>
      <c r="D17" s="124"/>
      <c r="E17" s="121"/>
      <c r="F17" s="121"/>
      <c r="G17" s="121"/>
      <c r="H17" s="122"/>
      <c r="I17" s="122"/>
      <c r="J17" s="122"/>
      <c r="K17" s="122"/>
      <c r="L17" s="122"/>
      <c r="M17" s="122"/>
      <c r="N17" s="121"/>
      <c r="O17" s="121"/>
      <c r="P17" s="121"/>
      <c r="Q17" s="123"/>
    </row>
    <row r="18" spans="1:17" ht="22.5" customHeight="1" x14ac:dyDescent="0.15">
      <c r="A18" s="33"/>
      <c r="B18" s="257" t="s">
        <v>219</v>
      </c>
      <c r="C18" s="257"/>
      <c r="D18" s="33"/>
      <c r="E18" s="34"/>
      <c r="F18" s="34"/>
      <c r="G18" s="34"/>
      <c r="H18" s="40"/>
      <c r="I18" s="40"/>
      <c r="J18" s="40"/>
      <c r="K18" s="40"/>
      <c r="L18" s="40"/>
      <c r="M18" s="40"/>
      <c r="N18" s="34"/>
      <c r="O18" s="34"/>
      <c r="P18" s="34"/>
      <c r="Q18" s="39"/>
    </row>
    <row r="19" spans="1:17" s="57" customFormat="1" ht="22.5" customHeight="1" x14ac:dyDescent="0.15">
      <c r="A19" s="76"/>
      <c r="B19" s="241" t="s">
        <v>186</v>
      </c>
      <c r="C19" s="241"/>
      <c r="D19" s="61"/>
      <c r="E19" s="62">
        <f>SUM(E21,E20)</f>
        <v>1468</v>
      </c>
      <c r="F19" s="64">
        <f t="shared" ref="F19:Q19" si="3">SUM(F21,F20)</f>
        <v>1100</v>
      </c>
      <c r="G19" s="64">
        <f t="shared" si="3"/>
        <v>368</v>
      </c>
      <c r="H19" s="64">
        <f t="shared" si="3"/>
        <v>521</v>
      </c>
      <c r="I19" s="64">
        <f t="shared" si="3"/>
        <v>348</v>
      </c>
      <c r="J19" s="64">
        <f t="shared" si="3"/>
        <v>323</v>
      </c>
      <c r="K19" s="64">
        <f t="shared" si="3"/>
        <v>182</v>
      </c>
      <c r="L19" s="64">
        <f t="shared" si="3"/>
        <v>36</v>
      </c>
      <c r="M19" s="64">
        <f t="shared" si="3"/>
        <v>38</v>
      </c>
      <c r="N19" s="64">
        <f t="shared" si="3"/>
        <v>12</v>
      </c>
      <c r="O19" s="64">
        <f t="shared" si="3"/>
        <v>8</v>
      </c>
      <c r="P19" s="62">
        <f t="shared" si="3"/>
        <v>10993</v>
      </c>
      <c r="Q19" s="65">
        <f t="shared" si="3"/>
        <v>204693</v>
      </c>
    </row>
    <row r="20" spans="1:17" s="57" customFormat="1" ht="22.5" customHeight="1" x14ac:dyDescent="0.15">
      <c r="A20" s="76"/>
      <c r="B20" s="241" t="s">
        <v>49</v>
      </c>
      <c r="C20" s="241"/>
      <c r="D20" s="61"/>
      <c r="E20" s="62">
        <f>SUM(F20:G20)</f>
        <v>435</v>
      </c>
      <c r="F20" s="64">
        <v>402</v>
      </c>
      <c r="G20" s="64">
        <v>33</v>
      </c>
      <c r="H20" s="64">
        <v>122</v>
      </c>
      <c r="I20" s="64">
        <v>98</v>
      </c>
      <c r="J20" s="64">
        <v>119</v>
      </c>
      <c r="K20" s="64">
        <v>64</v>
      </c>
      <c r="L20" s="64">
        <v>13</v>
      </c>
      <c r="M20" s="64">
        <v>16</v>
      </c>
      <c r="N20" s="64">
        <v>3</v>
      </c>
      <c r="O20" s="64">
        <v>0</v>
      </c>
      <c r="P20" s="62">
        <v>3270</v>
      </c>
      <c r="Q20" s="63">
        <v>0</v>
      </c>
    </row>
    <row r="21" spans="1:17" s="57" customFormat="1" ht="22.5" customHeight="1" x14ac:dyDescent="0.15">
      <c r="A21" s="76"/>
      <c r="B21" s="241" t="s">
        <v>50</v>
      </c>
      <c r="C21" s="241"/>
      <c r="D21" s="61"/>
      <c r="E21" s="62">
        <f>SUM(E22:E27)</f>
        <v>1033</v>
      </c>
      <c r="F21" s="64">
        <f t="shared" ref="F21:Q21" si="4">SUM(F22:F27)</f>
        <v>698</v>
      </c>
      <c r="G21" s="64">
        <f t="shared" si="4"/>
        <v>335</v>
      </c>
      <c r="H21" s="64">
        <f t="shared" si="4"/>
        <v>399</v>
      </c>
      <c r="I21" s="64">
        <f t="shared" si="4"/>
        <v>250</v>
      </c>
      <c r="J21" s="64">
        <f t="shared" si="4"/>
        <v>204</v>
      </c>
      <c r="K21" s="64">
        <f t="shared" si="4"/>
        <v>118</v>
      </c>
      <c r="L21" s="64">
        <f t="shared" si="4"/>
        <v>23</v>
      </c>
      <c r="M21" s="64">
        <f t="shared" si="4"/>
        <v>22</v>
      </c>
      <c r="N21" s="64">
        <f t="shared" si="4"/>
        <v>9</v>
      </c>
      <c r="O21" s="64">
        <f t="shared" si="4"/>
        <v>8</v>
      </c>
      <c r="P21" s="62">
        <f t="shared" si="4"/>
        <v>7723</v>
      </c>
      <c r="Q21" s="65">
        <f t="shared" si="4"/>
        <v>204693</v>
      </c>
    </row>
    <row r="22" spans="1:17" ht="22.5" customHeight="1" x14ac:dyDescent="0.15">
      <c r="A22" s="33"/>
      <c r="B22" s="37">
        <v>56</v>
      </c>
      <c r="C22" s="103" t="s">
        <v>68</v>
      </c>
      <c r="D22" s="33"/>
      <c r="E22" s="34">
        <f t="shared" ref="E22:E27" si="5">SUM(F22:G22)</f>
        <v>3</v>
      </c>
      <c r="F22" s="40">
        <v>2</v>
      </c>
      <c r="G22" s="40">
        <v>1</v>
      </c>
      <c r="H22" s="40">
        <v>0</v>
      </c>
      <c r="I22" s="40">
        <v>1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2</v>
      </c>
      <c r="P22" s="34">
        <v>528</v>
      </c>
      <c r="Q22" s="39">
        <v>44554</v>
      </c>
    </row>
    <row r="23" spans="1:17" ht="22.5" customHeight="1" x14ac:dyDescent="0.15">
      <c r="A23" s="33"/>
      <c r="B23" s="37">
        <v>57</v>
      </c>
      <c r="C23" s="56" t="s">
        <v>94</v>
      </c>
      <c r="D23" s="33"/>
      <c r="E23" s="34">
        <f t="shared" si="5"/>
        <v>130</v>
      </c>
      <c r="F23" s="40">
        <v>90</v>
      </c>
      <c r="G23" s="40">
        <v>40</v>
      </c>
      <c r="H23" s="40">
        <v>50</v>
      </c>
      <c r="I23" s="40">
        <v>38</v>
      </c>
      <c r="J23" s="40">
        <v>33</v>
      </c>
      <c r="K23" s="40">
        <v>7</v>
      </c>
      <c r="L23" s="40">
        <v>2</v>
      </c>
      <c r="M23" s="40">
        <v>0</v>
      </c>
      <c r="N23" s="40">
        <v>0</v>
      </c>
      <c r="O23" s="40">
        <v>0</v>
      </c>
      <c r="P23" s="34">
        <v>560</v>
      </c>
      <c r="Q23" s="39">
        <v>26548</v>
      </c>
    </row>
    <row r="24" spans="1:17" ht="22.5" customHeight="1" x14ac:dyDescent="0.15">
      <c r="A24" s="33"/>
      <c r="B24" s="37">
        <v>58</v>
      </c>
      <c r="C24" s="103" t="s">
        <v>69</v>
      </c>
      <c r="D24" s="33"/>
      <c r="E24" s="34">
        <f t="shared" si="5"/>
        <v>306</v>
      </c>
      <c r="F24" s="40">
        <v>194</v>
      </c>
      <c r="G24" s="40">
        <v>112</v>
      </c>
      <c r="H24" s="40">
        <v>98</v>
      </c>
      <c r="I24" s="40">
        <v>75</v>
      </c>
      <c r="J24" s="40">
        <v>53</v>
      </c>
      <c r="K24" s="40">
        <v>61</v>
      </c>
      <c r="L24" s="40">
        <v>7</v>
      </c>
      <c r="M24" s="40">
        <v>5</v>
      </c>
      <c r="N24" s="40">
        <v>4</v>
      </c>
      <c r="O24" s="40">
        <v>3</v>
      </c>
      <c r="P24" s="34">
        <v>2599</v>
      </c>
      <c r="Q24" s="39">
        <v>49139</v>
      </c>
    </row>
    <row r="25" spans="1:17" ht="22.5" customHeight="1" x14ac:dyDescent="0.15">
      <c r="A25" s="33"/>
      <c r="B25" s="37">
        <v>59</v>
      </c>
      <c r="C25" s="103" t="s">
        <v>128</v>
      </c>
      <c r="D25" s="33"/>
      <c r="E25" s="34">
        <f t="shared" si="5"/>
        <v>162</v>
      </c>
      <c r="F25" s="40">
        <v>120</v>
      </c>
      <c r="G25" s="40">
        <v>42</v>
      </c>
      <c r="H25" s="40">
        <v>74</v>
      </c>
      <c r="I25" s="40">
        <v>33</v>
      </c>
      <c r="J25" s="40">
        <v>25</v>
      </c>
      <c r="K25" s="40">
        <v>12</v>
      </c>
      <c r="L25" s="40">
        <v>6</v>
      </c>
      <c r="M25" s="40">
        <v>10</v>
      </c>
      <c r="N25" s="40">
        <v>2</v>
      </c>
      <c r="O25" s="40">
        <v>0</v>
      </c>
      <c r="P25" s="34">
        <v>1189</v>
      </c>
      <c r="Q25" s="39">
        <v>22947</v>
      </c>
    </row>
    <row r="26" spans="1:17" ht="22.5" customHeight="1" x14ac:dyDescent="0.15">
      <c r="A26" s="33"/>
      <c r="B26" s="37">
        <v>60</v>
      </c>
      <c r="C26" s="103" t="s">
        <v>129</v>
      </c>
      <c r="D26" s="33"/>
      <c r="E26" s="34">
        <f t="shared" si="5"/>
        <v>395</v>
      </c>
      <c r="F26" s="40">
        <v>266</v>
      </c>
      <c r="G26" s="40">
        <v>129</v>
      </c>
      <c r="H26" s="40">
        <v>154</v>
      </c>
      <c r="I26" s="40">
        <v>97</v>
      </c>
      <c r="J26" s="40">
        <v>89</v>
      </c>
      <c r="K26" s="40">
        <v>36</v>
      </c>
      <c r="L26" s="40">
        <v>7</v>
      </c>
      <c r="M26" s="40">
        <v>6</v>
      </c>
      <c r="N26" s="40">
        <v>3</v>
      </c>
      <c r="O26" s="40">
        <v>3</v>
      </c>
      <c r="P26" s="34">
        <v>2678</v>
      </c>
      <c r="Q26" s="39">
        <v>61505</v>
      </c>
    </row>
    <row r="27" spans="1:17" ht="22.5" customHeight="1" x14ac:dyDescent="0.15">
      <c r="A27" s="33"/>
      <c r="B27" s="37">
        <v>61</v>
      </c>
      <c r="C27" s="103" t="s">
        <v>130</v>
      </c>
      <c r="D27" s="33"/>
      <c r="E27" s="34">
        <f t="shared" si="5"/>
        <v>37</v>
      </c>
      <c r="F27" s="40">
        <v>26</v>
      </c>
      <c r="G27" s="40">
        <v>11</v>
      </c>
      <c r="H27" s="40">
        <v>23</v>
      </c>
      <c r="I27" s="40">
        <v>6</v>
      </c>
      <c r="J27" s="40">
        <v>4</v>
      </c>
      <c r="K27" s="40">
        <v>2</v>
      </c>
      <c r="L27" s="40">
        <v>1</v>
      </c>
      <c r="M27" s="40">
        <v>1</v>
      </c>
      <c r="N27" s="40">
        <v>0</v>
      </c>
      <c r="O27" s="40">
        <v>0</v>
      </c>
      <c r="P27" s="34">
        <v>169</v>
      </c>
      <c r="Q27" s="39">
        <v>0</v>
      </c>
    </row>
    <row r="28" spans="1:17" ht="3" customHeight="1" x14ac:dyDescent="0.15">
      <c r="A28" s="33"/>
      <c r="B28" s="37"/>
      <c r="C28" s="77"/>
      <c r="D28" s="131"/>
      <c r="E28" s="34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34"/>
      <c r="Q28" s="39"/>
    </row>
    <row r="29" spans="1:17" ht="22.5" customHeight="1" x14ac:dyDescent="0.15">
      <c r="A29" s="161"/>
      <c r="B29" s="257" t="s">
        <v>220</v>
      </c>
      <c r="C29" s="257"/>
      <c r="D29" s="161"/>
      <c r="E29" s="162"/>
      <c r="F29" s="163"/>
      <c r="G29" s="163"/>
      <c r="H29" s="163"/>
      <c r="I29" s="163"/>
      <c r="J29" s="163"/>
      <c r="K29" s="163"/>
      <c r="L29" s="163"/>
      <c r="M29" s="163"/>
      <c r="N29" s="163"/>
      <c r="O29" s="163"/>
      <c r="P29" s="162"/>
      <c r="Q29" s="164"/>
    </row>
    <row r="30" spans="1:17" s="57" customFormat="1" ht="22.5" customHeight="1" x14ac:dyDescent="0.15">
      <c r="A30" s="76"/>
      <c r="B30" s="241" t="s">
        <v>186</v>
      </c>
      <c r="C30" s="241"/>
      <c r="D30" s="61"/>
      <c r="E30" s="62">
        <f>SUM(E32,E31)</f>
        <v>1568</v>
      </c>
      <c r="F30" s="64">
        <f t="shared" ref="F30:Q30" si="6">SUM(F32,F31)</f>
        <v>1247</v>
      </c>
      <c r="G30" s="64">
        <f t="shared" si="6"/>
        <v>321</v>
      </c>
      <c r="H30" s="64">
        <f t="shared" si="6"/>
        <v>508</v>
      </c>
      <c r="I30" s="64">
        <f t="shared" si="6"/>
        <v>359</v>
      </c>
      <c r="J30" s="64">
        <f t="shared" si="6"/>
        <v>366</v>
      </c>
      <c r="K30" s="64">
        <f t="shared" si="6"/>
        <v>228</v>
      </c>
      <c r="L30" s="64">
        <f t="shared" si="6"/>
        <v>47</v>
      </c>
      <c r="M30" s="64">
        <f t="shared" si="6"/>
        <v>36</v>
      </c>
      <c r="N30" s="64">
        <f t="shared" si="6"/>
        <v>18</v>
      </c>
      <c r="O30" s="64">
        <f t="shared" si="6"/>
        <v>6</v>
      </c>
      <c r="P30" s="62">
        <f t="shared" si="6"/>
        <v>12263</v>
      </c>
      <c r="Q30" s="65">
        <f t="shared" si="6"/>
        <v>219283</v>
      </c>
    </row>
    <row r="31" spans="1:17" s="57" customFormat="1" ht="22.5" customHeight="1" x14ac:dyDescent="0.15">
      <c r="A31" s="76"/>
      <c r="B31" s="241" t="s">
        <v>49</v>
      </c>
      <c r="C31" s="241"/>
      <c r="D31" s="61"/>
      <c r="E31" s="62">
        <f>SUM(F31:G31)</f>
        <v>449</v>
      </c>
      <c r="F31" s="64">
        <v>423</v>
      </c>
      <c r="G31" s="64">
        <v>26</v>
      </c>
      <c r="H31" s="64">
        <v>128</v>
      </c>
      <c r="I31" s="64">
        <v>100</v>
      </c>
      <c r="J31" s="64">
        <v>117</v>
      </c>
      <c r="K31" s="64">
        <v>75</v>
      </c>
      <c r="L31" s="64">
        <v>15</v>
      </c>
      <c r="M31" s="64">
        <v>12</v>
      </c>
      <c r="N31" s="64">
        <v>2</v>
      </c>
      <c r="O31" s="64">
        <v>0</v>
      </c>
      <c r="P31" s="62">
        <v>3190</v>
      </c>
      <c r="Q31" s="63">
        <v>0</v>
      </c>
    </row>
    <row r="32" spans="1:17" s="57" customFormat="1" ht="22.5" customHeight="1" x14ac:dyDescent="0.15">
      <c r="A32" s="76"/>
      <c r="B32" s="241" t="s">
        <v>50</v>
      </c>
      <c r="C32" s="241"/>
      <c r="D32" s="61"/>
      <c r="E32" s="62">
        <f>SUM(E33:E38)</f>
        <v>1119</v>
      </c>
      <c r="F32" s="64">
        <f t="shared" ref="F32:Q32" si="7">SUM(F33:F38)</f>
        <v>824</v>
      </c>
      <c r="G32" s="64">
        <f t="shared" si="7"/>
        <v>295</v>
      </c>
      <c r="H32" s="64">
        <f t="shared" si="7"/>
        <v>380</v>
      </c>
      <c r="I32" s="64">
        <f t="shared" si="7"/>
        <v>259</v>
      </c>
      <c r="J32" s="64">
        <f t="shared" si="7"/>
        <v>249</v>
      </c>
      <c r="K32" s="64">
        <f t="shared" si="7"/>
        <v>153</v>
      </c>
      <c r="L32" s="64">
        <f t="shared" si="7"/>
        <v>32</v>
      </c>
      <c r="M32" s="64">
        <f t="shared" si="7"/>
        <v>24</v>
      </c>
      <c r="N32" s="64">
        <f t="shared" si="7"/>
        <v>16</v>
      </c>
      <c r="O32" s="64">
        <f t="shared" si="7"/>
        <v>6</v>
      </c>
      <c r="P32" s="62">
        <f t="shared" si="7"/>
        <v>9073</v>
      </c>
      <c r="Q32" s="65">
        <f t="shared" si="7"/>
        <v>219283</v>
      </c>
    </row>
    <row r="33" spans="1:17" ht="22.5" customHeight="1" x14ac:dyDescent="0.15">
      <c r="A33" s="33"/>
      <c r="B33" s="37">
        <v>56</v>
      </c>
      <c r="C33" s="103" t="s">
        <v>68</v>
      </c>
      <c r="D33" s="33"/>
      <c r="E33" s="34">
        <f t="shared" ref="E33:E38" si="8">SUM(F33:G33)</f>
        <v>5</v>
      </c>
      <c r="F33" s="40">
        <v>3</v>
      </c>
      <c r="G33" s="40">
        <v>2</v>
      </c>
      <c r="H33" s="40">
        <v>2</v>
      </c>
      <c r="I33" s="40">
        <v>0</v>
      </c>
      <c r="J33" s="40">
        <v>0</v>
      </c>
      <c r="K33" s="40">
        <v>1</v>
      </c>
      <c r="L33" s="40">
        <v>0</v>
      </c>
      <c r="M33" s="40">
        <v>0</v>
      </c>
      <c r="N33" s="40">
        <v>0</v>
      </c>
      <c r="O33" s="40">
        <v>2</v>
      </c>
      <c r="P33" s="34">
        <v>540</v>
      </c>
      <c r="Q33" s="39">
        <v>24428</v>
      </c>
    </row>
    <row r="34" spans="1:17" ht="22.5" customHeight="1" x14ac:dyDescent="0.15">
      <c r="A34" s="33"/>
      <c r="B34" s="37">
        <v>57</v>
      </c>
      <c r="C34" s="56" t="s">
        <v>94</v>
      </c>
      <c r="D34" s="33"/>
      <c r="E34" s="34">
        <f t="shared" si="8"/>
        <v>140</v>
      </c>
      <c r="F34" s="40">
        <v>103</v>
      </c>
      <c r="G34" s="40">
        <v>37</v>
      </c>
      <c r="H34" s="40">
        <v>49</v>
      </c>
      <c r="I34" s="40">
        <v>46</v>
      </c>
      <c r="J34" s="40">
        <v>37</v>
      </c>
      <c r="K34" s="40">
        <v>7</v>
      </c>
      <c r="L34" s="40">
        <v>1</v>
      </c>
      <c r="M34" s="40">
        <v>0</v>
      </c>
      <c r="N34" s="40">
        <v>0</v>
      </c>
      <c r="O34" s="40">
        <v>0</v>
      </c>
      <c r="P34" s="34">
        <v>588</v>
      </c>
      <c r="Q34" s="39">
        <v>31381</v>
      </c>
    </row>
    <row r="35" spans="1:17" ht="22.5" customHeight="1" x14ac:dyDescent="0.15">
      <c r="A35" s="33"/>
      <c r="B35" s="37">
        <v>58</v>
      </c>
      <c r="C35" s="103" t="s">
        <v>69</v>
      </c>
      <c r="D35" s="33"/>
      <c r="E35" s="34">
        <f t="shared" si="8"/>
        <v>338</v>
      </c>
      <c r="F35" s="40">
        <v>240</v>
      </c>
      <c r="G35" s="40">
        <v>98</v>
      </c>
      <c r="H35" s="40">
        <v>87</v>
      </c>
      <c r="I35" s="40">
        <v>70</v>
      </c>
      <c r="J35" s="40">
        <v>68</v>
      </c>
      <c r="K35" s="40">
        <v>72</v>
      </c>
      <c r="L35" s="40">
        <v>15</v>
      </c>
      <c r="M35" s="40">
        <v>12</v>
      </c>
      <c r="N35" s="40">
        <v>12</v>
      </c>
      <c r="O35" s="40">
        <v>2</v>
      </c>
      <c r="P35" s="34">
        <v>3796</v>
      </c>
      <c r="Q35" s="39">
        <v>73901</v>
      </c>
    </row>
    <row r="36" spans="1:17" ht="22.5" customHeight="1" x14ac:dyDescent="0.15">
      <c r="A36" s="33"/>
      <c r="B36" s="37">
        <v>59</v>
      </c>
      <c r="C36" s="103" t="s">
        <v>128</v>
      </c>
      <c r="D36" s="33"/>
      <c r="E36" s="34">
        <f t="shared" si="8"/>
        <v>173</v>
      </c>
      <c r="F36" s="40">
        <v>128</v>
      </c>
      <c r="G36" s="40">
        <v>45</v>
      </c>
      <c r="H36" s="40">
        <v>84</v>
      </c>
      <c r="I36" s="40">
        <v>26</v>
      </c>
      <c r="J36" s="40">
        <v>28</v>
      </c>
      <c r="K36" s="40">
        <v>17</v>
      </c>
      <c r="L36" s="40">
        <v>8</v>
      </c>
      <c r="M36" s="40">
        <v>8</v>
      </c>
      <c r="N36" s="40">
        <v>2</v>
      </c>
      <c r="O36" s="40">
        <v>0</v>
      </c>
      <c r="P36" s="34">
        <v>1242</v>
      </c>
      <c r="Q36" s="39">
        <v>21111</v>
      </c>
    </row>
    <row r="37" spans="1:17" ht="22.5" customHeight="1" x14ac:dyDescent="0.15">
      <c r="A37" s="33"/>
      <c r="B37" s="37">
        <v>60</v>
      </c>
      <c r="C37" s="103" t="s">
        <v>129</v>
      </c>
      <c r="D37" s="33"/>
      <c r="E37" s="34">
        <f t="shared" si="8"/>
        <v>434</v>
      </c>
      <c r="F37" s="40">
        <v>325</v>
      </c>
      <c r="G37" s="40">
        <v>109</v>
      </c>
      <c r="H37" s="40">
        <v>146</v>
      </c>
      <c r="I37" s="40">
        <v>113</v>
      </c>
      <c r="J37" s="40">
        <v>107</v>
      </c>
      <c r="K37" s="40">
        <v>53</v>
      </c>
      <c r="L37" s="40">
        <v>8</v>
      </c>
      <c r="M37" s="40">
        <v>3</v>
      </c>
      <c r="N37" s="40">
        <v>2</v>
      </c>
      <c r="O37" s="40">
        <v>2</v>
      </c>
      <c r="P37" s="34">
        <v>2729</v>
      </c>
      <c r="Q37" s="39">
        <v>68462</v>
      </c>
    </row>
    <row r="38" spans="1:17" ht="22.5" customHeight="1" x14ac:dyDescent="0.15">
      <c r="A38" s="33"/>
      <c r="B38" s="37">
        <v>61</v>
      </c>
      <c r="C38" s="103" t="s">
        <v>130</v>
      </c>
      <c r="D38" s="33"/>
      <c r="E38" s="34">
        <f t="shared" si="8"/>
        <v>29</v>
      </c>
      <c r="F38" s="40">
        <v>25</v>
      </c>
      <c r="G38" s="40">
        <v>4</v>
      </c>
      <c r="H38" s="40">
        <v>12</v>
      </c>
      <c r="I38" s="40">
        <v>4</v>
      </c>
      <c r="J38" s="40">
        <v>9</v>
      </c>
      <c r="K38" s="40">
        <v>3</v>
      </c>
      <c r="L38" s="40">
        <v>0</v>
      </c>
      <c r="M38" s="40">
        <v>1</v>
      </c>
      <c r="N38" s="40">
        <v>0</v>
      </c>
      <c r="O38" s="40">
        <v>0</v>
      </c>
      <c r="P38" s="34">
        <v>178</v>
      </c>
      <c r="Q38" s="39">
        <v>0</v>
      </c>
    </row>
    <row r="39" spans="1:17" ht="3" customHeight="1" x14ac:dyDescent="0.15">
      <c r="A39" s="33"/>
      <c r="B39" s="37"/>
      <c r="C39" s="77"/>
      <c r="D39" s="131"/>
      <c r="E39" s="34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34"/>
      <c r="Q39" s="39"/>
    </row>
    <row r="40" spans="1:17" ht="22.5" customHeight="1" x14ac:dyDescent="0.15">
      <c r="A40" s="161"/>
      <c r="B40" s="257" t="s">
        <v>221</v>
      </c>
      <c r="C40" s="257"/>
      <c r="D40" s="161"/>
      <c r="E40" s="162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2"/>
      <c r="Q40" s="164"/>
    </row>
    <row r="41" spans="1:17" s="57" customFormat="1" ht="22.5" customHeight="1" x14ac:dyDescent="0.15">
      <c r="A41" s="76"/>
      <c r="B41" s="241" t="s">
        <v>186</v>
      </c>
      <c r="C41" s="241"/>
      <c r="D41" s="61"/>
      <c r="E41" s="62">
        <f>SUM(E43,E42)</f>
        <v>1636</v>
      </c>
      <c r="F41" s="64">
        <f t="shared" ref="F41:P41" si="9">SUM(F43,F42)</f>
        <v>1312</v>
      </c>
      <c r="G41" s="64">
        <f t="shared" si="9"/>
        <v>324</v>
      </c>
      <c r="H41" s="64">
        <f t="shared" si="9"/>
        <v>527</v>
      </c>
      <c r="I41" s="64">
        <f t="shared" si="9"/>
        <v>358</v>
      </c>
      <c r="J41" s="64">
        <f t="shared" si="9"/>
        <v>374</v>
      </c>
      <c r="K41" s="64">
        <f t="shared" si="9"/>
        <v>258</v>
      </c>
      <c r="L41" s="64">
        <f t="shared" si="9"/>
        <v>55</v>
      </c>
      <c r="M41" s="64">
        <f t="shared" si="9"/>
        <v>33</v>
      </c>
      <c r="N41" s="64">
        <f t="shared" si="9"/>
        <v>26</v>
      </c>
      <c r="O41" s="64">
        <f t="shared" si="9"/>
        <v>5</v>
      </c>
      <c r="P41" s="62">
        <f t="shared" si="9"/>
        <v>13106</v>
      </c>
      <c r="Q41" s="65">
        <v>226834</v>
      </c>
    </row>
    <row r="42" spans="1:17" s="57" customFormat="1" ht="22.5" customHeight="1" x14ac:dyDescent="0.15">
      <c r="A42" s="76"/>
      <c r="B42" s="241" t="s">
        <v>49</v>
      </c>
      <c r="C42" s="241"/>
      <c r="D42" s="61"/>
      <c r="E42" s="62">
        <f>SUM(F42:G42)</f>
        <v>468</v>
      </c>
      <c r="F42" s="64">
        <v>446</v>
      </c>
      <c r="G42" s="64">
        <v>22</v>
      </c>
      <c r="H42" s="64">
        <v>122</v>
      </c>
      <c r="I42" s="64">
        <v>103</v>
      </c>
      <c r="J42" s="64">
        <v>126</v>
      </c>
      <c r="K42" s="64">
        <v>84</v>
      </c>
      <c r="L42" s="64">
        <v>18</v>
      </c>
      <c r="M42" s="64">
        <v>12</v>
      </c>
      <c r="N42" s="64">
        <v>3</v>
      </c>
      <c r="O42" s="64">
        <v>0</v>
      </c>
      <c r="P42" s="62">
        <v>3549</v>
      </c>
      <c r="Q42" s="63">
        <v>0</v>
      </c>
    </row>
    <row r="43" spans="1:17" s="57" customFormat="1" ht="22.5" customHeight="1" x14ac:dyDescent="0.15">
      <c r="A43" s="76"/>
      <c r="B43" s="241" t="s">
        <v>50</v>
      </c>
      <c r="C43" s="241"/>
      <c r="D43" s="61"/>
      <c r="E43" s="62">
        <f>SUM(E44:E49)</f>
        <v>1168</v>
      </c>
      <c r="F43" s="64">
        <f t="shared" ref="F43:P43" si="10">SUM(F44:F49)</f>
        <v>866</v>
      </c>
      <c r="G43" s="64">
        <f t="shared" si="10"/>
        <v>302</v>
      </c>
      <c r="H43" s="64">
        <f t="shared" si="10"/>
        <v>405</v>
      </c>
      <c r="I43" s="64">
        <f t="shared" si="10"/>
        <v>255</v>
      </c>
      <c r="J43" s="64">
        <f t="shared" si="10"/>
        <v>248</v>
      </c>
      <c r="K43" s="64">
        <f t="shared" si="10"/>
        <v>174</v>
      </c>
      <c r="L43" s="64">
        <f t="shared" si="10"/>
        <v>37</v>
      </c>
      <c r="M43" s="64">
        <f t="shared" si="10"/>
        <v>21</v>
      </c>
      <c r="N43" s="64">
        <f t="shared" si="10"/>
        <v>23</v>
      </c>
      <c r="O43" s="64">
        <f t="shared" si="10"/>
        <v>5</v>
      </c>
      <c r="P43" s="62">
        <f t="shared" si="10"/>
        <v>9557</v>
      </c>
      <c r="Q43" s="65">
        <v>226834</v>
      </c>
    </row>
    <row r="44" spans="1:17" ht="22.5" customHeight="1" x14ac:dyDescent="0.15">
      <c r="A44" s="33"/>
      <c r="B44" s="37">
        <v>56</v>
      </c>
      <c r="C44" s="103" t="s">
        <v>68</v>
      </c>
      <c r="D44" s="33"/>
      <c r="E44" s="34">
        <f t="shared" ref="E44:E49" si="11">SUM(F44:G44)</f>
        <v>2</v>
      </c>
      <c r="F44" s="40">
        <v>2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0</v>
      </c>
      <c r="M44" s="40">
        <v>0</v>
      </c>
      <c r="N44" s="40">
        <v>0</v>
      </c>
      <c r="O44" s="40">
        <v>2</v>
      </c>
      <c r="P44" s="34">
        <v>511</v>
      </c>
      <c r="Q44" s="39" t="s">
        <v>101</v>
      </c>
    </row>
    <row r="45" spans="1:17" ht="22.5" customHeight="1" x14ac:dyDescent="0.15">
      <c r="A45" s="33"/>
      <c r="B45" s="37">
        <v>57</v>
      </c>
      <c r="C45" s="56" t="s">
        <v>94</v>
      </c>
      <c r="D45" s="33"/>
      <c r="E45" s="34">
        <f t="shared" si="11"/>
        <v>129</v>
      </c>
      <c r="F45" s="40">
        <v>94</v>
      </c>
      <c r="G45" s="40">
        <v>35</v>
      </c>
      <c r="H45" s="40">
        <v>53</v>
      </c>
      <c r="I45" s="40">
        <v>31</v>
      </c>
      <c r="J45" s="40">
        <v>32</v>
      </c>
      <c r="K45" s="40">
        <v>11</v>
      </c>
      <c r="L45" s="40">
        <v>2</v>
      </c>
      <c r="M45" s="40">
        <v>0</v>
      </c>
      <c r="N45" s="40">
        <v>0</v>
      </c>
      <c r="O45" s="40">
        <v>0</v>
      </c>
      <c r="P45" s="34">
        <v>586</v>
      </c>
      <c r="Q45" s="39">
        <v>28177</v>
      </c>
    </row>
    <row r="46" spans="1:17" ht="22.5" customHeight="1" x14ac:dyDescent="0.15">
      <c r="A46" s="33"/>
      <c r="B46" s="37">
        <v>58</v>
      </c>
      <c r="C46" s="103" t="s">
        <v>69</v>
      </c>
      <c r="D46" s="33"/>
      <c r="E46" s="34">
        <f t="shared" si="11"/>
        <v>373</v>
      </c>
      <c r="F46" s="40">
        <v>266</v>
      </c>
      <c r="G46" s="40">
        <v>107</v>
      </c>
      <c r="H46" s="40">
        <v>101</v>
      </c>
      <c r="I46" s="40">
        <v>78</v>
      </c>
      <c r="J46" s="40">
        <v>69</v>
      </c>
      <c r="K46" s="40">
        <v>83</v>
      </c>
      <c r="L46" s="40">
        <v>18</v>
      </c>
      <c r="M46" s="40">
        <v>9</v>
      </c>
      <c r="N46" s="40">
        <v>15</v>
      </c>
      <c r="O46" s="40">
        <v>0</v>
      </c>
      <c r="P46" s="34">
        <v>3851</v>
      </c>
      <c r="Q46" s="39">
        <v>79322</v>
      </c>
    </row>
    <row r="47" spans="1:17" ht="22.5" customHeight="1" x14ac:dyDescent="0.15">
      <c r="A47" s="33"/>
      <c r="B47" s="37">
        <v>59</v>
      </c>
      <c r="C47" s="103" t="s">
        <v>128</v>
      </c>
      <c r="D47" s="33"/>
      <c r="E47" s="34">
        <f t="shared" si="11"/>
        <v>180</v>
      </c>
      <c r="F47" s="40">
        <v>136</v>
      </c>
      <c r="G47" s="40">
        <v>44</v>
      </c>
      <c r="H47" s="40">
        <v>78</v>
      </c>
      <c r="I47" s="40">
        <v>33</v>
      </c>
      <c r="J47" s="40">
        <v>31</v>
      </c>
      <c r="K47" s="40">
        <v>21</v>
      </c>
      <c r="L47" s="40">
        <v>7</v>
      </c>
      <c r="M47" s="40">
        <v>8</v>
      </c>
      <c r="N47" s="40">
        <v>2</v>
      </c>
      <c r="O47" s="40">
        <v>0</v>
      </c>
      <c r="P47" s="34">
        <v>1314</v>
      </c>
      <c r="Q47" s="39">
        <v>25405</v>
      </c>
    </row>
    <row r="48" spans="1:17" ht="22.5" customHeight="1" x14ac:dyDescent="0.15">
      <c r="A48" s="33"/>
      <c r="B48" s="37">
        <v>60</v>
      </c>
      <c r="C48" s="103" t="s">
        <v>129</v>
      </c>
      <c r="D48" s="33"/>
      <c r="E48" s="34">
        <f t="shared" si="11"/>
        <v>452</v>
      </c>
      <c r="F48" s="40">
        <v>339</v>
      </c>
      <c r="G48" s="40">
        <v>113</v>
      </c>
      <c r="H48" s="40">
        <v>158</v>
      </c>
      <c r="I48" s="40">
        <v>107</v>
      </c>
      <c r="J48" s="40">
        <v>109</v>
      </c>
      <c r="K48" s="40">
        <v>58</v>
      </c>
      <c r="L48" s="40">
        <v>8</v>
      </c>
      <c r="M48" s="40">
        <v>4</v>
      </c>
      <c r="N48" s="40">
        <v>5</v>
      </c>
      <c r="O48" s="40">
        <v>3</v>
      </c>
      <c r="P48" s="34">
        <v>3092</v>
      </c>
      <c r="Q48" s="39" t="s">
        <v>101</v>
      </c>
    </row>
    <row r="49" spans="1:17" ht="22.5" customHeight="1" x14ac:dyDescent="0.15">
      <c r="A49" s="33"/>
      <c r="B49" s="37">
        <v>61</v>
      </c>
      <c r="C49" s="103" t="s">
        <v>130</v>
      </c>
      <c r="D49" s="33"/>
      <c r="E49" s="34">
        <f t="shared" si="11"/>
        <v>32</v>
      </c>
      <c r="F49" s="40">
        <v>29</v>
      </c>
      <c r="G49" s="40">
        <v>3</v>
      </c>
      <c r="H49" s="40">
        <v>15</v>
      </c>
      <c r="I49" s="40">
        <v>6</v>
      </c>
      <c r="J49" s="40">
        <v>7</v>
      </c>
      <c r="K49" s="40">
        <v>1</v>
      </c>
      <c r="L49" s="40">
        <v>2</v>
      </c>
      <c r="M49" s="40">
        <v>0</v>
      </c>
      <c r="N49" s="40">
        <v>1</v>
      </c>
      <c r="O49" s="40">
        <v>0</v>
      </c>
      <c r="P49" s="34">
        <v>203</v>
      </c>
      <c r="Q49" s="39">
        <v>0</v>
      </c>
    </row>
    <row r="50" spans="1:17" ht="3" customHeight="1" x14ac:dyDescent="0.15">
      <c r="A50" s="42"/>
      <c r="B50" s="41"/>
      <c r="C50" s="165"/>
      <c r="D50" s="42"/>
      <c r="E50" s="44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4"/>
      <c r="Q50" s="174"/>
    </row>
    <row r="51" spans="1:17" ht="22.5" customHeight="1" x14ac:dyDescent="0.15">
      <c r="A51" s="161"/>
      <c r="B51" s="257" t="s">
        <v>303</v>
      </c>
      <c r="C51" s="257"/>
      <c r="D51" s="161"/>
      <c r="E51" s="162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2"/>
      <c r="Q51" s="164"/>
    </row>
    <row r="52" spans="1:17" s="57" customFormat="1" ht="22.5" customHeight="1" x14ac:dyDescent="0.15">
      <c r="A52" s="76"/>
      <c r="B52" s="241" t="s">
        <v>186</v>
      </c>
      <c r="C52" s="241"/>
      <c r="D52" s="61"/>
      <c r="E52" s="62">
        <v>1558</v>
      </c>
      <c r="F52" s="64">
        <v>1234</v>
      </c>
      <c r="G52" s="64">
        <v>324</v>
      </c>
      <c r="H52" s="64">
        <v>545</v>
      </c>
      <c r="I52" s="64">
        <v>307</v>
      </c>
      <c r="J52" s="64">
        <v>332</v>
      </c>
      <c r="K52" s="64">
        <v>252</v>
      </c>
      <c r="L52" s="64">
        <v>63</v>
      </c>
      <c r="M52" s="64">
        <v>31</v>
      </c>
      <c r="N52" s="64">
        <v>24</v>
      </c>
      <c r="O52" s="64">
        <v>4</v>
      </c>
      <c r="P52" s="62">
        <v>12320</v>
      </c>
      <c r="Q52" s="65">
        <v>220558</v>
      </c>
    </row>
    <row r="53" spans="1:17" s="57" customFormat="1" ht="22.5" customHeight="1" x14ac:dyDescent="0.15">
      <c r="A53" s="76"/>
      <c r="B53" s="241" t="s">
        <v>49</v>
      </c>
      <c r="C53" s="241"/>
      <c r="D53" s="61"/>
      <c r="E53" s="62">
        <v>461</v>
      </c>
      <c r="F53" s="64">
        <v>434</v>
      </c>
      <c r="G53" s="64">
        <v>27</v>
      </c>
      <c r="H53" s="64">
        <v>136</v>
      </c>
      <c r="I53" s="64">
        <v>97</v>
      </c>
      <c r="J53" s="64">
        <v>118</v>
      </c>
      <c r="K53" s="64">
        <v>80</v>
      </c>
      <c r="L53" s="64">
        <v>12</v>
      </c>
      <c r="M53" s="64">
        <v>13</v>
      </c>
      <c r="N53" s="64">
        <v>5</v>
      </c>
      <c r="O53" s="64">
        <v>0</v>
      </c>
      <c r="P53" s="62">
        <v>3428</v>
      </c>
      <c r="Q53" s="63">
        <v>0</v>
      </c>
    </row>
    <row r="54" spans="1:17" s="57" customFormat="1" ht="22.5" customHeight="1" x14ac:dyDescent="0.15">
      <c r="A54" s="76"/>
      <c r="B54" s="241" t="s">
        <v>50</v>
      </c>
      <c r="C54" s="241"/>
      <c r="D54" s="61"/>
      <c r="E54" s="62">
        <f>SUM(E55:E60)</f>
        <v>1097</v>
      </c>
      <c r="F54" s="64">
        <f t="shared" ref="F54:P54" si="12">SUM(F55:F60)</f>
        <v>800</v>
      </c>
      <c r="G54" s="64">
        <f t="shared" si="12"/>
        <v>297</v>
      </c>
      <c r="H54" s="64">
        <f t="shared" si="12"/>
        <v>409</v>
      </c>
      <c r="I54" s="64">
        <f t="shared" si="12"/>
        <v>210</v>
      </c>
      <c r="J54" s="64">
        <f t="shared" si="12"/>
        <v>214</v>
      </c>
      <c r="K54" s="64">
        <f t="shared" si="12"/>
        <v>172</v>
      </c>
      <c r="L54" s="64">
        <f t="shared" si="12"/>
        <v>51</v>
      </c>
      <c r="M54" s="64">
        <f t="shared" si="12"/>
        <v>18</v>
      </c>
      <c r="N54" s="64">
        <f t="shared" si="12"/>
        <v>19</v>
      </c>
      <c r="O54" s="64">
        <f t="shared" si="12"/>
        <v>4</v>
      </c>
      <c r="P54" s="62">
        <f t="shared" si="12"/>
        <v>8892</v>
      </c>
      <c r="Q54" s="65">
        <v>220558</v>
      </c>
    </row>
    <row r="55" spans="1:17" ht="22.5" customHeight="1" x14ac:dyDescent="0.15">
      <c r="A55" s="33"/>
      <c r="B55" s="37">
        <v>56</v>
      </c>
      <c r="C55" s="103" t="s">
        <v>68</v>
      </c>
      <c r="D55" s="33"/>
      <c r="E55" s="34">
        <v>1</v>
      </c>
      <c r="F55" s="40">
        <v>1</v>
      </c>
      <c r="G55" s="40">
        <v>0</v>
      </c>
      <c r="H55" s="40">
        <v>1</v>
      </c>
      <c r="I55" s="40">
        <v>0</v>
      </c>
      <c r="J55" s="40">
        <v>0</v>
      </c>
      <c r="K55" s="40">
        <v>0</v>
      </c>
      <c r="L55" s="40">
        <v>0</v>
      </c>
      <c r="M55" s="40">
        <v>0</v>
      </c>
      <c r="N55" s="40">
        <v>0</v>
      </c>
      <c r="O55" s="40">
        <v>0</v>
      </c>
      <c r="P55" s="34">
        <v>2</v>
      </c>
      <c r="Q55" s="39" t="s">
        <v>101</v>
      </c>
    </row>
    <row r="56" spans="1:17" ht="22.5" customHeight="1" x14ac:dyDescent="0.15">
      <c r="A56" s="33"/>
      <c r="B56" s="37">
        <v>57</v>
      </c>
      <c r="C56" s="56" t="s">
        <v>94</v>
      </c>
      <c r="D56" s="33"/>
      <c r="E56" s="34">
        <v>122</v>
      </c>
      <c r="F56" s="40">
        <v>83</v>
      </c>
      <c r="G56" s="40">
        <v>39</v>
      </c>
      <c r="H56" s="40">
        <v>48</v>
      </c>
      <c r="I56" s="40">
        <v>31</v>
      </c>
      <c r="J56" s="40">
        <v>29</v>
      </c>
      <c r="K56" s="40">
        <v>12</v>
      </c>
      <c r="L56" s="40">
        <v>1</v>
      </c>
      <c r="M56" s="40">
        <v>1</v>
      </c>
      <c r="N56" s="40">
        <v>0</v>
      </c>
      <c r="O56" s="40">
        <v>0</v>
      </c>
      <c r="P56" s="34">
        <v>554</v>
      </c>
      <c r="Q56" s="39">
        <v>26204</v>
      </c>
    </row>
    <row r="57" spans="1:17" ht="22.5" customHeight="1" x14ac:dyDescent="0.15">
      <c r="A57" s="33"/>
      <c r="B57" s="37">
        <v>58</v>
      </c>
      <c r="C57" s="103" t="s">
        <v>69</v>
      </c>
      <c r="D57" s="33"/>
      <c r="E57" s="34">
        <v>332</v>
      </c>
      <c r="F57" s="40">
        <v>236</v>
      </c>
      <c r="G57" s="40">
        <v>96</v>
      </c>
      <c r="H57" s="40">
        <v>96</v>
      </c>
      <c r="I57" s="40">
        <v>58</v>
      </c>
      <c r="J57" s="40">
        <v>52</v>
      </c>
      <c r="K57" s="40">
        <v>77</v>
      </c>
      <c r="L57" s="40">
        <v>29</v>
      </c>
      <c r="M57" s="40">
        <v>7</v>
      </c>
      <c r="N57" s="40">
        <v>11</v>
      </c>
      <c r="O57" s="40">
        <v>2</v>
      </c>
      <c r="P57" s="34">
        <v>3948</v>
      </c>
      <c r="Q57" s="39">
        <v>91269</v>
      </c>
    </row>
    <row r="58" spans="1:17" ht="22.5" customHeight="1" x14ac:dyDescent="0.15">
      <c r="A58" s="33"/>
      <c r="B58" s="37">
        <v>59</v>
      </c>
      <c r="C58" s="103" t="s">
        <v>128</v>
      </c>
      <c r="D58" s="33"/>
      <c r="E58" s="34">
        <v>192</v>
      </c>
      <c r="F58" s="40">
        <v>141</v>
      </c>
      <c r="G58" s="40">
        <v>51</v>
      </c>
      <c r="H58" s="40">
        <v>85</v>
      </c>
      <c r="I58" s="40">
        <v>35</v>
      </c>
      <c r="J58" s="40">
        <v>33</v>
      </c>
      <c r="K58" s="40">
        <v>23</v>
      </c>
      <c r="L58" s="40">
        <v>6</v>
      </c>
      <c r="M58" s="40">
        <v>9</v>
      </c>
      <c r="N58" s="40">
        <v>1</v>
      </c>
      <c r="O58" s="40">
        <v>0</v>
      </c>
      <c r="P58" s="34">
        <v>1298</v>
      </c>
      <c r="Q58" s="39">
        <v>26321</v>
      </c>
    </row>
    <row r="59" spans="1:17" ht="22.5" customHeight="1" x14ac:dyDescent="0.15">
      <c r="A59" s="33"/>
      <c r="B59" s="37">
        <v>60</v>
      </c>
      <c r="C59" s="103" t="s">
        <v>129</v>
      </c>
      <c r="D59" s="33"/>
      <c r="E59" s="34">
        <v>413</v>
      </c>
      <c r="F59" s="40">
        <v>307</v>
      </c>
      <c r="G59" s="40">
        <v>106</v>
      </c>
      <c r="H59" s="40">
        <v>159</v>
      </c>
      <c r="I59" s="40">
        <v>81</v>
      </c>
      <c r="J59" s="40">
        <v>95</v>
      </c>
      <c r="K59" s="40">
        <v>56</v>
      </c>
      <c r="L59" s="40">
        <v>13</v>
      </c>
      <c r="M59" s="40">
        <v>1</v>
      </c>
      <c r="N59" s="40">
        <v>6</v>
      </c>
      <c r="O59" s="40">
        <v>2</v>
      </c>
      <c r="P59" s="34">
        <v>2842</v>
      </c>
      <c r="Q59" s="39" t="s">
        <v>101</v>
      </c>
    </row>
    <row r="60" spans="1:17" ht="22.5" customHeight="1" x14ac:dyDescent="0.15">
      <c r="A60" s="33"/>
      <c r="B60" s="37">
        <v>61</v>
      </c>
      <c r="C60" s="103" t="s">
        <v>130</v>
      </c>
      <c r="D60" s="33"/>
      <c r="E60" s="34">
        <v>37</v>
      </c>
      <c r="F60" s="40">
        <v>32</v>
      </c>
      <c r="G60" s="40">
        <v>5</v>
      </c>
      <c r="H60" s="40">
        <v>20</v>
      </c>
      <c r="I60" s="40">
        <v>5</v>
      </c>
      <c r="J60" s="40">
        <v>5</v>
      </c>
      <c r="K60" s="40">
        <v>4</v>
      </c>
      <c r="L60" s="40">
        <v>2</v>
      </c>
      <c r="M60" s="40">
        <v>0</v>
      </c>
      <c r="N60" s="40">
        <v>1</v>
      </c>
      <c r="O60" s="40">
        <v>0</v>
      </c>
      <c r="P60" s="34">
        <v>248</v>
      </c>
      <c r="Q60" s="39">
        <v>0</v>
      </c>
    </row>
    <row r="61" spans="1:17" ht="3" customHeight="1" x14ac:dyDescent="0.15">
      <c r="A61" s="42"/>
      <c r="B61" s="41"/>
      <c r="C61" s="165"/>
      <c r="D61" s="42"/>
      <c r="E61" s="44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4"/>
      <c r="Q61" s="174"/>
    </row>
    <row r="62" spans="1:17" ht="13.5" customHeight="1" x14ac:dyDescent="0.15">
      <c r="A62" s="31" t="s">
        <v>308</v>
      </c>
    </row>
    <row r="63" spans="1:17" ht="13.5" customHeight="1" x14ac:dyDescent="0.15">
      <c r="A63" s="1" t="s">
        <v>229</v>
      </c>
      <c r="B63" s="6"/>
      <c r="C63" s="6"/>
      <c r="D63" s="6"/>
      <c r="E63" s="6"/>
      <c r="F63" s="6"/>
      <c r="G63" s="6"/>
      <c r="H63" s="28"/>
      <c r="I63" s="7"/>
      <c r="J63" s="7"/>
      <c r="K63" s="15"/>
      <c r="L63" s="5"/>
      <c r="M63" s="5"/>
      <c r="N63" s="5"/>
      <c r="O63" s="5"/>
      <c r="P63" s="5"/>
      <c r="Q63" s="5"/>
    </row>
  </sheetData>
  <mergeCells count="38">
    <mergeCell ref="B51:C51"/>
    <mergeCell ref="B52:C52"/>
    <mergeCell ref="B53:C53"/>
    <mergeCell ref="B54:C54"/>
    <mergeCell ref="M5:M6"/>
    <mergeCell ref="H5:H6"/>
    <mergeCell ref="I5:I6"/>
    <mergeCell ref="G5:G6"/>
    <mergeCell ref="A3:D6"/>
    <mergeCell ref="F5:F6"/>
    <mergeCell ref="E3:O3"/>
    <mergeCell ref="J5:J6"/>
    <mergeCell ref="B42:C42"/>
    <mergeCell ref="B10:C10"/>
    <mergeCell ref="B43:C43"/>
    <mergeCell ref="B40:C40"/>
    <mergeCell ref="A1:Q1"/>
    <mergeCell ref="B30:C30"/>
    <mergeCell ref="B31:C31"/>
    <mergeCell ref="B32:C32"/>
    <mergeCell ref="P3:P6"/>
    <mergeCell ref="Q3:Q6"/>
    <mergeCell ref="E4:E6"/>
    <mergeCell ref="F4:G4"/>
    <mergeCell ref="H4:O4"/>
    <mergeCell ref="N5:N6"/>
    <mergeCell ref="O5:O6"/>
    <mergeCell ref="K5:K6"/>
    <mergeCell ref="L5:L6"/>
    <mergeCell ref="B7:C7"/>
    <mergeCell ref="B18:C18"/>
    <mergeCell ref="B29:C29"/>
    <mergeCell ref="B41:C41"/>
    <mergeCell ref="B20:C20"/>
    <mergeCell ref="B21:C21"/>
    <mergeCell ref="B19:C19"/>
    <mergeCell ref="B8:C8"/>
    <mergeCell ref="B9:C9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E9 E14:E16 E20 E22:E27 E31 E33:E38 E42 E44:E49" formulaRange="1"/>
    <ignoredError sqref="E10 E21 E32 E43" formula="1"/>
    <ignoredError sqref="E11:E13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62"/>
  <sheetViews>
    <sheetView showGridLines="0" zoomScaleNormal="100" workbookViewId="0">
      <pane xSplit="4" ySplit="5" topLeftCell="E6" activePane="bottomRight" state="frozen"/>
      <selection pane="topRight"/>
      <selection pane="bottomLeft"/>
      <selection pane="bottomRight" sqref="A1:I1"/>
    </sheetView>
  </sheetViews>
  <sheetFormatPr defaultColWidth="8.875" defaultRowHeight="13.5" x14ac:dyDescent="0.15"/>
  <cols>
    <col min="1" max="1" width="2.5" style="29" customWidth="1"/>
    <col min="2" max="2" width="3.75" style="29" customWidth="1"/>
    <col min="3" max="3" width="25.25" style="29" customWidth="1"/>
    <col min="4" max="4" width="1.5" style="29" customWidth="1"/>
    <col min="5" max="9" width="11.25" style="30" customWidth="1"/>
    <col min="10" max="16384" width="8.875" style="5"/>
  </cols>
  <sheetData>
    <row r="1" spans="1:14" ht="19.5" customHeight="1" x14ac:dyDescent="0.2">
      <c r="A1" s="242" t="s">
        <v>102</v>
      </c>
      <c r="B1" s="242"/>
      <c r="C1" s="242"/>
      <c r="D1" s="242"/>
      <c r="E1" s="242"/>
      <c r="F1" s="242"/>
      <c r="G1" s="242"/>
      <c r="H1" s="242"/>
      <c r="I1" s="242"/>
      <c r="J1" s="155"/>
      <c r="K1" s="155"/>
      <c r="L1" s="155"/>
      <c r="M1" s="155"/>
      <c r="N1" s="155"/>
    </row>
    <row r="2" spans="1:14" s="31" customFormat="1" ht="14.1" customHeight="1" x14ac:dyDescent="0.15">
      <c r="A2" s="31" t="s">
        <v>64</v>
      </c>
      <c r="E2" s="79"/>
      <c r="F2" s="79"/>
      <c r="G2" s="79"/>
      <c r="H2" s="79"/>
      <c r="I2" s="32"/>
    </row>
    <row r="3" spans="1:14" s="31" customFormat="1" ht="30" customHeight="1" x14ac:dyDescent="0.15">
      <c r="A3" s="268" t="s">
        <v>77</v>
      </c>
      <c r="B3" s="269"/>
      <c r="C3" s="269"/>
      <c r="D3" s="269"/>
      <c r="E3" s="272" t="s">
        <v>98</v>
      </c>
      <c r="F3" s="273"/>
      <c r="G3" s="273"/>
      <c r="H3" s="273"/>
      <c r="I3" s="274" t="s">
        <v>99</v>
      </c>
    </row>
    <row r="4" spans="1:14" s="31" customFormat="1" ht="15" customHeight="1" x14ac:dyDescent="0.15">
      <c r="A4" s="270"/>
      <c r="B4" s="271"/>
      <c r="C4" s="271"/>
      <c r="D4" s="271"/>
      <c r="E4" s="277"/>
      <c r="F4" s="278" t="s">
        <v>188</v>
      </c>
      <c r="G4" s="278" t="s">
        <v>96</v>
      </c>
      <c r="H4" s="276" t="s">
        <v>97</v>
      </c>
      <c r="I4" s="275"/>
    </row>
    <row r="5" spans="1:14" s="31" customFormat="1" ht="15" customHeight="1" x14ac:dyDescent="0.15">
      <c r="A5" s="270"/>
      <c r="B5" s="271"/>
      <c r="C5" s="271"/>
      <c r="D5" s="271"/>
      <c r="E5" s="250"/>
      <c r="F5" s="250"/>
      <c r="G5" s="250"/>
      <c r="H5" s="277"/>
      <c r="I5" s="275"/>
    </row>
    <row r="6" spans="1:14" s="31" customFormat="1" ht="22.5" customHeight="1" x14ac:dyDescent="0.15">
      <c r="A6" s="168"/>
      <c r="B6" s="265" t="s">
        <v>222</v>
      </c>
      <c r="C6" s="265"/>
      <c r="D6" s="168"/>
      <c r="E6" s="166"/>
      <c r="F6" s="166"/>
      <c r="G6" s="166"/>
      <c r="H6" s="181"/>
      <c r="I6" s="167"/>
    </row>
    <row r="7" spans="1:14" s="81" customFormat="1" ht="22.5" customHeight="1" x14ac:dyDescent="0.15">
      <c r="A7" s="66"/>
      <c r="B7" s="267" t="s">
        <v>186</v>
      </c>
      <c r="C7" s="267"/>
      <c r="D7" s="67"/>
      <c r="E7" s="112">
        <f>SUM(E8,E9)</f>
        <v>64432733</v>
      </c>
      <c r="F7" s="112">
        <v>29611</v>
      </c>
      <c r="G7" s="112">
        <v>3978</v>
      </c>
      <c r="H7" s="70">
        <v>306</v>
      </c>
      <c r="I7" s="71">
        <f>SUM(I8,I9)</f>
        <v>1058903</v>
      </c>
    </row>
    <row r="8" spans="1:14" s="81" customFormat="1" ht="22.5" customHeight="1" x14ac:dyDescent="0.15">
      <c r="A8" s="66"/>
      <c r="B8" s="267" t="s">
        <v>49</v>
      </c>
      <c r="C8" s="267"/>
      <c r="D8" s="67"/>
      <c r="E8" s="70">
        <v>45711538</v>
      </c>
      <c r="F8" s="70">
        <v>75807</v>
      </c>
      <c r="G8" s="70">
        <v>9571</v>
      </c>
      <c r="H8" s="70">
        <v>0</v>
      </c>
      <c r="I8" s="71">
        <v>389555</v>
      </c>
    </row>
    <row r="9" spans="1:14" s="81" customFormat="1" ht="22.5" customHeight="1" x14ac:dyDescent="0.15">
      <c r="A9" s="66"/>
      <c r="B9" s="267" t="s">
        <v>50</v>
      </c>
      <c r="C9" s="267"/>
      <c r="D9" s="67"/>
      <c r="E9" s="70">
        <f>SUM(E10:E15)</f>
        <v>18721195</v>
      </c>
      <c r="F9" s="70">
        <v>11902</v>
      </c>
      <c r="G9" s="70">
        <v>1639</v>
      </c>
      <c r="H9" s="70">
        <v>89</v>
      </c>
      <c r="I9" s="71">
        <f>SUM(I10:I15)</f>
        <v>669348</v>
      </c>
    </row>
    <row r="10" spans="1:14" s="31" customFormat="1" ht="22.5" customHeight="1" x14ac:dyDescent="0.15">
      <c r="A10" s="2"/>
      <c r="B10" s="69">
        <v>55</v>
      </c>
      <c r="C10" s="182" t="s">
        <v>20</v>
      </c>
      <c r="D10" s="2"/>
      <c r="E10" s="3">
        <v>1015581</v>
      </c>
      <c r="F10" s="3">
        <v>169264</v>
      </c>
      <c r="G10" s="3">
        <v>1646</v>
      </c>
      <c r="H10" s="3">
        <v>42</v>
      </c>
      <c r="I10" s="45">
        <v>3905</v>
      </c>
    </row>
    <row r="11" spans="1:14" s="31" customFormat="1" ht="22.5" customHeight="1" x14ac:dyDescent="0.15">
      <c r="A11" s="2"/>
      <c r="B11" s="69">
        <v>56</v>
      </c>
      <c r="C11" s="182" t="s">
        <v>51</v>
      </c>
      <c r="D11" s="2"/>
      <c r="E11" s="3">
        <v>1022924</v>
      </c>
      <c r="F11" s="3">
        <v>5166</v>
      </c>
      <c r="G11" s="3">
        <v>1325</v>
      </c>
      <c r="H11" s="3">
        <v>33</v>
      </c>
      <c r="I11" s="45">
        <v>5858</v>
      </c>
    </row>
    <row r="12" spans="1:14" s="31" customFormat="1" ht="22.5" customHeight="1" x14ac:dyDescent="0.15">
      <c r="A12" s="2"/>
      <c r="B12" s="69">
        <v>57</v>
      </c>
      <c r="C12" s="182" t="s">
        <v>26</v>
      </c>
      <c r="D12" s="2"/>
      <c r="E12" s="3">
        <v>6683625</v>
      </c>
      <c r="F12" s="4">
        <v>12682</v>
      </c>
      <c r="G12" s="4">
        <v>1440</v>
      </c>
      <c r="H12" s="3">
        <v>95</v>
      </c>
      <c r="I12" s="45">
        <v>43386</v>
      </c>
    </row>
    <row r="13" spans="1:14" s="31" customFormat="1" ht="22.5" customHeight="1" x14ac:dyDescent="0.15">
      <c r="A13" s="2"/>
      <c r="B13" s="69">
        <v>58</v>
      </c>
      <c r="C13" s="182" t="s">
        <v>34</v>
      </c>
      <c r="D13" s="2"/>
      <c r="E13" s="3">
        <v>2740109</v>
      </c>
      <c r="F13" s="3">
        <v>21921</v>
      </c>
      <c r="G13" s="3">
        <v>2507</v>
      </c>
      <c r="H13" s="3">
        <v>688</v>
      </c>
      <c r="I13" s="45">
        <v>415059</v>
      </c>
    </row>
    <row r="14" spans="1:14" s="31" customFormat="1" ht="22.5" customHeight="1" x14ac:dyDescent="0.15">
      <c r="A14" s="2"/>
      <c r="B14" s="69">
        <v>59</v>
      </c>
      <c r="C14" s="38" t="s">
        <v>223</v>
      </c>
      <c r="D14" s="2"/>
      <c r="E14" s="3">
        <v>784919</v>
      </c>
      <c r="F14" s="3">
        <v>6946</v>
      </c>
      <c r="G14" s="3">
        <v>1987</v>
      </c>
      <c r="H14" s="3">
        <v>41</v>
      </c>
      <c r="I14" s="45">
        <v>22251</v>
      </c>
    </row>
    <row r="15" spans="1:14" s="31" customFormat="1" ht="22.5" customHeight="1" x14ac:dyDescent="0.15">
      <c r="A15" s="2"/>
      <c r="B15" s="69">
        <v>60</v>
      </c>
      <c r="C15" s="182" t="s">
        <v>52</v>
      </c>
      <c r="D15" s="2"/>
      <c r="E15" s="3">
        <v>6474037</v>
      </c>
      <c r="F15" s="4">
        <v>10719</v>
      </c>
      <c r="G15" s="4">
        <v>1659</v>
      </c>
      <c r="H15" s="3">
        <v>103</v>
      </c>
      <c r="I15" s="45">
        <v>178889</v>
      </c>
    </row>
    <row r="16" spans="1:14" s="31" customFormat="1" ht="3" customHeight="1" x14ac:dyDescent="0.15">
      <c r="A16" s="2"/>
      <c r="B16" s="69"/>
      <c r="C16" s="182"/>
      <c r="D16" s="2"/>
      <c r="E16" s="4"/>
      <c r="F16" s="4"/>
      <c r="G16" s="4"/>
      <c r="H16" s="3"/>
      <c r="I16" s="68"/>
    </row>
    <row r="17" spans="1:9" s="31" customFormat="1" ht="22.5" customHeight="1" x14ac:dyDescent="0.15">
      <c r="A17" s="169"/>
      <c r="B17" s="266" t="s">
        <v>224</v>
      </c>
      <c r="C17" s="266"/>
      <c r="D17" s="169"/>
      <c r="E17" s="114"/>
      <c r="F17" s="114"/>
      <c r="G17" s="114"/>
      <c r="H17" s="170"/>
      <c r="I17" s="171"/>
    </row>
    <row r="18" spans="1:9" s="81" customFormat="1" ht="22.5" customHeight="1" x14ac:dyDescent="0.15">
      <c r="A18" s="66"/>
      <c r="B18" s="267" t="s">
        <v>186</v>
      </c>
      <c r="C18" s="267"/>
      <c r="D18" s="67"/>
      <c r="E18" s="112">
        <f>SUM(E19,E20)</f>
        <v>42481100</v>
      </c>
      <c r="F18" s="112">
        <v>28938</v>
      </c>
      <c r="G18" s="112">
        <v>3864</v>
      </c>
      <c r="H18" s="70">
        <v>208</v>
      </c>
      <c r="I18" s="71">
        <f>SUM(I19,I20)</f>
        <v>537720</v>
      </c>
    </row>
    <row r="19" spans="1:9" s="81" customFormat="1" ht="22.5" customHeight="1" x14ac:dyDescent="0.15">
      <c r="A19" s="66"/>
      <c r="B19" s="267" t="s">
        <v>49</v>
      </c>
      <c r="C19" s="267"/>
      <c r="D19" s="67"/>
      <c r="E19" s="70">
        <v>28516201</v>
      </c>
      <c r="F19" s="70">
        <v>65554</v>
      </c>
      <c r="G19" s="70">
        <v>8721</v>
      </c>
      <c r="H19" s="70">
        <v>0</v>
      </c>
      <c r="I19" s="71">
        <v>245663</v>
      </c>
    </row>
    <row r="20" spans="1:9" s="81" customFormat="1" ht="22.5" customHeight="1" x14ac:dyDescent="0.15">
      <c r="A20" s="66"/>
      <c r="B20" s="267" t="s">
        <v>50</v>
      </c>
      <c r="C20" s="267"/>
      <c r="D20" s="67"/>
      <c r="E20" s="70">
        <f>SUM(E21:E26)</f>
        <v>13964899</v>
      </c>
      <c r="F20" s="70">
        <v>13519</v>
      </c>
      <c r="G20" s="70">
        <v>1808</v>
      </c>
      <c r="H20" s="70">
        <v>68</v>
      </c>
      <c r="I20" s="71">
        <f>SUM(I21:I26)</f>
        <v>292057</v>
      </c>
    </row>
    <row r="21" spans="1:9" s="31" customFormat="1" ht="22.5" customHeight="1" x14ac:dyDescent="0.15">
      <c r="A21" s="2"/>
      <c r="B21" s="69">
        <v>56</v>
      </c>
      <c r="C21" s="182" t="s">
        <v>20</v>
      </c>
      <c r="D21" s="2"/>
      <c r="E21" s="3">
        <v>833511</v>
      </c>
      <c r="F21" s="3">
        <v>277837</v>
      </c>
      <c r="G21" s="3">
        <v>1579</v>
      </c>
      <c r="H21" s="3">
        <v>19</v>
      </c>
      <c r="I21" s="45">
        <v>0</v>
      </c>
    </row>
    <row r="22" spans="1:9" s="31" customFormat="1" ht="22.5" customHeight="1" x14ac:dyDescent="0.15">
      <c r="A22" s="2"/>
      <c r="B22" s="69">
        <v>57</v>
      </c>
      <c r="C22" s="182" t="s">
        <v>51</v>
      </c>
      <c r="D22" s="2"/>
      <c r="E22" s="3">
        <v>1042796</v>
      </c>
      <c r="F22" s="3">
        <v>8022</v>
      </c>
      <c r="G22" s="3">
        <v>1862</v>
      </c>
      <c r="H22" s="3">
        <v>39</v>
      </c>
      <c r="I22" s="45">
        <v>5702</v>
      </c>
    </row>
    <row r="23" spans="1:9" s="31" customFormat="1" ht="22.5" customHeight="1" x14ac:dyDescent="0.15">
      <c r="A23" s="2"/>
      <c r="B23" s="69">
        <v>58</v>
      </c>
      <c r="C23" s="182" t="s">
        <v>26</v>
      </c>
      <c r="D23" s="2"/>
      <c r="E23" s="3">
        <v>3430740</v>
      </c>
      <c r="F23" s="4">
        <v>11212</v>
      </c>
      <c r="G23" s="4">
        <v>1320</v>
      </c>
      <c r="H23" s="3">
        <v>70</v>
      </c>
      <c r="I23" s="45">
        <v>17003</v>
      </c>
    </row>
    <row r="24" spans="1:9" s="31" customFormat="1" ht="22.5" customHeight="1" x14ac:dyDescent="0.15">
      <c r="A24" s="2"/>
      <c r="B24" s="69">
        <v>59</v>
      </c>
      <c r="C24" s="182" t="s">
        <v>131</v>
      </c>
      <c r="D24" s="2"/>
      <c r="E24" s="3">
        <v>2848752</v>
      </c>
      <c r="F24" s="3">
        <v>17585</v>
      </c>
      <c r="G24" s="3">
        <v>2396</v>
      </c>
      <c r="H24" s="3">
        <v>124</v>
      </c>
      <c r="I24" s="45">
        <v>200411</v>
      </c>
    </row>
    <row r="25" spans="1:9" s="31" customFormat="1" ht="22.5" customHeight="1" x14ac:dyDescent="0.15">
      <c r="A25" s="2"/>
      <c r="B25" s="69">
        <v>60</v>
      </c>
      <c r="C25" s="182" t="s">
        <v>39</v>
      </c>
      <c r="D25" s="2"/>
      <c r="E25" s="3">
        <v>5523386</v>
      </c>
      <c r="F25" s="3">
        <v>13983</v>
      </c>
      <c r="G25" s="3">
        <v>2063</v>
      </c>
      <c r="H25" s="3">
        <v>90</v>
      </c>
      <c r="I25" s="45">
        <v>65011</v>
      </c>
    </row>
    <row r="26" spans="1:9" s="31" customFormat="1" ht="22.5" customHeight="1" x14ac:dyDescent="0.15">
      <c r="A26" s="2"/>
      <c r="B26" s="69">
        <v>61</v>
      </c>
      <c r="C26" s="182" t="s">
        <v>124</v>
      </c>
      <c r="D26" s="2"/>
      <c r="E26" s="3">
        <v>285714</v>
      </c>
      <c r="F26" s="4">
        <v>7722</v>
      </c>
      <c r="G26" s="4">
        <v>1691</v>
      </c>
      <c r="H26" s="3">
        <v>0</v>
      </c>
      <c r="I26" s="45">
        <v>3930</v>
      </c>
    </row>
    <row r="27" spans="1:9" s="31" customFormat="1" ht="3" customHeight="1" x14ac:dyDescent="0.15">
      <c r="A27" s="2"/>
      <c r="B27" s="69"/>
      <c r="C27" s="182"/>
      <c r="D27" s="2"/>
      <c r="E27" s="3"/>
      <c r="F27" s="4"/>
      <c r="G27" s="4"/>
      <c r="H27" s="3"/>
      <c r="I27" s="45"/>
    </row>
    <row r="28" spans="1:9" s="31" customFormat="1" ht="22.5" customHeight="1" x14ac:dyDescent="0.15">
      <c r="A28" s="169"/>
      <c r="B28" s="280" t="s">
        <v>225</v>
      </c>
      <c r="C28" s="280"/>
      <c r="D28" s="169"/>
      <c r="E28" s="170"/>
      <c r="F28" s="114"/>
      <c r="G28" s="114"/>
      <c r="H28" s="170"/>
      <c r="I28" s="172"/>
    </row>
    <row r="29" spans="1:9" s="81" customFormat="1" ht="22.5" customHeight="1" x14ac:dyDescent="0.15">
      <c r="A29" s="66"/>
      <c r="B29" s="267" t="s">
        <v>186</v>
      </c>
      <c r="C29" s="267"/>
      <c r="D29" s="67"/>
      <c r="E29" s="112">
        <f>SUM(E30,E31)</f>
        <v>48104317</v>
      </c>
      <c r="F29" s="112">
        <v>30678.773596938776</v>
      </c>
      <c r="G29" s="112">
        <v>3922.7201337356273</v>
      </c>
      <c r="H29" s="70">
        <v>219.37093618748375</v>
      </c>
      <c r="I29" s="71">
        <f>SUM(I30,I31)</f>
        <v>1463865</v>
      </c>
    </row>
    <row r="30" spans="1:9" s="81" customFormat="1" ht="22.5" customHeight="1" x14ac:dyDescent="0.15">
      <c r="A30" s="66"/>
      <c r="B30" s="267" t="s">
        <v>49</v>
      </c>
      <c r="C30" s="267"/>
      <c r="D30" s="67"/>
      <c r="E30" s="70">
        <v>30339322</v>
      </c>
      <c r="F30" s="70">
        <v>67570.873051224946</v>
      </c>
      <c r="G30" s="70">
        <v>9510.7592476489026</v>
      </c>
      <c r="H30" s="70">
        <v>0</v>
      </c>
      <c r="I30" s="71">
        <v>664869</v>
      </c>
    </row>
    <row r="31" spans="1:9" s="81" customFormat="1" ht="22.5" customHeight="1" x14ac:dyDescent="0.15">
      <c r="A31" s="66"/>
      <c r="B31" s="267" t="s">
        <v>50</v>
      </c>
      <c r="C31" s="267"/>
      <c r="D31" s="67"/>
      <c r="E31" s="70">
        <f>SUM(E32:E37)</f>
        <v>17764995</v>
      </c>
      <c r="F31" s="70">
        <v>15875.777479892762</v>
      </c>
      <c r="G31" s="70">
        <v>1958.0067232447923</v>
      </c>
      <c r="H31" s="70">
        <v>81.014009293926108</v>
      </c>
      <c r="I31" s="71">
        <f>SUM(I32:I37)</f>
        <v>798996</v>
      </c>
    </row>
    <row r="32" spans="1:9" s="31" customFormat="1" ht="22.5" customHeight="1" x14ac:dyDescent="0.15">
      <c r="A32" s="2"/>
      <c r="B32" s="69">
        <v>56</v>
      </c>
      <c r="C32" s="182" t="s">
        <v>20</v>
      </c>
      <c r="D32" s="2"/>
      <c r="E32" s="3">
        <v>865000</v>
      </c>
      <c r="F32" s="3">
        <v>173000</v>
      </c>
      <c r="G32" s="3">
        <v>1601.851851851852</v>
      </c>
      <c r="H32" s="3">
        <v>35.410185033568034</v>
      </c>
      <c r="I32" s="45">
        <v>440</v>
      </c>
    </row>
    <row r="33" spans="1:9" s="31" customFormat="1" ht="22.5" customHeight="1" x14ac:dyDescent="0.15">
      <c r="A33" s="2"/>
      <c r="B33" s="69">
        <v>57</v>
      </c>
      <c r="C33" s="182" t="s">
        <v>51</v>
      </c>
      <c r="D33" s="2"/>
      <c r="E33" s="3">
        <v>775665</v>
      </c>
      <c r="F33" s="3">
        <v>5540.4642857142853</v>
      </c>
      <c r="G33" s="3">
        <v>1319.158163265306</v>
      </c>
      <c r="H33" s="3">
        <v>24.717663554380039</v>
      </c>
      <c r="I33" s="45">
        <v>6119</v>
      </c>
    </row>
    <row r="34" spans="1:9" s="31" customFormat="1" ht="22.5" customHeight="1" x14ac:dyDescent="0.15">
      <c r="A34" s="2"/>
      <c r="B34" s="69">
        <v>58</v>
      </c>
      <c r="C34" s="182" t="s">
        <v>26</v>
      </c>
      <c r="D34" s="2"/>
      <c r="E34" s="3">
        <v>5610008</v>
      </c>
      <c r="F34" s="4">
        <v>16597.656804733728</v>
      </c>
      <c r="G34" s="4">
        <v>1477.8735511064278</v>
      </c>
      <c r="H34" s="3">
        <v>75.91247750368737</v>
      </c>
      <c r="I34" s="45">
        <v>30162</v>
      </c>
    </row>
    <row r="35" spans="1:9" s="31" customFormat="1" ht="22.5" customHeight="1" x14ac:dyDescent="0.15">
      <c r="A35" s="2"/>
      <c r="B35" s="69">
        <v>59</v>
      </c>
      <c r="C35" s="182" t="s">
        <v>131</v>
      </c>
      <c r="D35" s="2"/>
      <c r="E35" s="3">
        <v>3672635</v>
      </c>
      <c r="F35" s="3">
        <v>21229.104046242774</v>
      </c>
      <c r="G35" s="3">
        <v>2957.0330112721417</v>
      </c>
      <c r="H35" s="3">
        <v>173.9678366728246</v>
      </c>
      <c r="I35" s="45">
        <v>649789</v>
      </c>
    </row>
    <row r="36" spans="1:9" s="31" customFormat="1" ht="22.5" customHeight="1" x14ac:dyDescent="0.15">
      <c r="A36" s="2"/>
      <c r="B36" s="69">
        <v>60</v>
      </c>
      <c r="C36" s="182" t="s">
        <v>39</v>
      </c>
      <c r="D36" s="2"/>
      <c r="E36" s="3">
        <v>6193704</v>
      </c>
      <c r="F36" s="3">
        <v>14271.207373271889</v>
      </c>
      <c r="G36" s="3">
        <v>2269.5873946500551</v>
      </c>
      <c r="H36" s="3">
        <v>90.469223802985596</v>
      </c>
      <c r="I36" s="45">
        <v>106705</v>
      </c>
    </row>
    <row r="37" spans="1:9" s="31" customFormat="1" ht="22.5" customHeight="1" x14ac:dyDescent="0.15">
      <c r="A37" s="2"/>
      <c r="B37" s="69">
        <v>61</v>
      </c>
      <c r="C37" s="182" t="s">
        <v>124</v>
      </c>
      <c r="D37" s="2"/>
      <c r="E37" s="3">
        <v>647983</v>
      </c>
      <c r="F37" s="4">
        <v>22344.241379310344</v>
      </c>
      <c r="G37" s="4">
        <v>3640.3539325842698</v>
      </c>
      <c r="H37" s="3">
        <v>0</v>
      </c>
      <c r="I37" s="45">
        <v>5781</v>
      </c>
    </row>
    <row r="38" spans="1:9" s="31" customFormat="1" ht="3" customHeight="1" x14ac:dyDescent="0.15">
      <c r="A38" s="2"/>
      <c r="B38" s="69"/>
      <c r="C38" s="182"/>
      <c r="D38" s="2"/>
      <c r="E38" s="3"/>
      <c r="F38" s="4"/>
      <c r="G38" s="4"/>
      <c r="H38" s="3"/>
      <c r="I38" s="45"/>
    </row>
    <row r="39" spans="1:9" s="31" customFormat="1" ht="22.5" customHeight="1" x14ac:dyDescent="0.15">
      <c r="A39" s="169"/>
      <c r="B39" s="279" t="s">
        <v>226</v>
      </c>
      <c r="C39" s="279"/>
      <c r="D39" s="169"/>
      <c r="E39" s="170"/>
      <c r="F39" s="114"/>
      <c r="G39" s="114"/>
      <c r="H39" s="170"/>
      <c r="I39" s="172"/>
    </row>
    <row r="40" spans="1:9" s="81" customFormat="1" ht="22.5" customHeight="1" x14ac:dyDescent="0.15">
      <c r="A40" s="66"/>
      <c r="B40" s="267" t="s">
        <v>186</v>
      </c>
      <c r="C40" s="267"/>
      <c r="D40" s="67"/>
      <c r="E40" s="112">
        <f>SUM(E41,E42)</f>
        <v>53474889</v>
      </c>
      <c r="F40" s="112">
        <v>32686.362469437652</v>
      </c>
      <c r="G40" s="112">
        <v>4080.1838089424691</v>
      </c>
      <c r="H40" s="70" t="s">
        <v>67</v>
      </c>
      <c r="I40" s="71">
        <f>SUM(I41,I42)</f>
        <v>651186</v>
      </c>
    </row>
    <row r="41" spans="1:9" s="81" customFormat="1" ht="22.5" customHeight="1" x14ac:dyDescent="0.15">
      <c r="A41" s="66"/>
      <c r="B41" s="267" t="s">
        <v>49</v>
      </c>
      <c r="C41" s="267"/>
      <c r="D41" s="67"/>
      <c r="E41" s="70">
        <v>33596674</v>
      </c>
      <c r="F41" s="70">
        <v>71787.764957264953</v>
      </c>
      <c r="G41" s="70">
        <v>9466.5184559030713</v>
      </c>
      <c r="H41" s="70" t="s">
        <v>55</v>
      </c>
      <c r="I41" s="71">
        <v>366603</v>
      </c>
    </row>
    <row r="42" spans="1:9" s="81" customFormat="1" ht="22.5" customHeight="1" x14ac:dyDescent="0.15">
      <c r="A42" s="66"/>
      <c r="B42" s="267" t="s">
        <v>50</v>
      </c>
      <c r="C42" s="267"/>
      <c r="D42" s="67"/>
      <c r="E42" s="70">
        <v>19878215</v>
      </c>
      <c r="F42" s="70">
        <v>17019.019691780821</v>
      </c>
      <c r="G42" s="70">
        <v>2079.963900805692</v>
      </c>
      <c r="H42" s="70" t="s">
        <v>55</v>
      </c>
      <c r="I42" s="71">
        <v>284583</v>
      </c>
    </row>
    <row r="43" spans="1:9" s="31" customFormat="1" ht="22.5" customHeight="1" x14ac:dyDescent="0.15">
      <c r="A43" s="2"/>
      <c r="B43" s="69">
        <v>56</v>
      </c>
      <c r="C43" s="182" t="s">
        <v>20</v>
      </c>
      <c r="D43" s="2"/>
      <c r="E43" s="3" t="s">
        <v>101</v>
      </c>
      <c r="F43" s="3" t="s">
        <v>101</v>
      </c>
      <c r="G43" s="3" t="s">
        <v>101</v>
      </c>
      <c r="H43" s="3" t="s">
        <v>55</v>
      </c>
      <c r="I43" s="45" t="s">
        <v>101</v>
      </c>
    </row>
    <row r="44" spans="1:9" s="31" customFormat="1" ht="22.5" customHeight="1" x14ac:dyDescent="0.15">
      <c r="A44" s="2"/>
      <c r="B44" s="69">
        <v>57</v>
      </c>
      <c r="C44" s="182" t="s">
        <v>51</v>
      </c>
      <c r="D44" s="2"/>
      <c r="E44" s="3">
        <v>887187</v>
      </c>
      <c r="F44" s="3">
        <v>6877.4186046511632</v>
      </c>
      <c r="G44" s="3">
        <v>1513.9709897610921</v>
      </c>
      <c r="H44" s="3" t="s">
        <v>55</v>
      </c>
      <c r="I44" s="45">
        <v>5325</v>
      </c>
    </row>
    <row r="45" spans="1:9" s="31" customFormat="1" ht="22.5" customHeight="1" x14ac:dyDescent="0.15">
      <c r="A45" s="2"/>
      <c r="B45" s="69">
        <v>58</v>
      </c>
      <c r="C45" s="182" t="s">
        <v>26</v>
      </c>
      <c r="D45" s="2"/>
      <c r="E45" s="3">
        <v>6442974</v>
      </c>
      <c r="F45" s="4">
        <v>17273.388739946382</v>
      </c>
      <c r="G45" s="4">
        <v>1673.0651778758763</v>
      </c>
      <c r="H45" s="3" t="s">
        <v>55</v>
      </c>
      <c r="I45" s="45">
        <v>16973</v>
      </c>
    </row>
    <row r="46" spans="1:9" s="31" customFormat="1" ht="22.5" customHeight="1" x14ac:dyDescent="0.15">
      <c r="A46" s="2"/>
      <c r="B46" s="69">
        <v>59</v>
      </c>
      <c r="C46" s="182" t="s">
        <v>131</v>
      </c>
      <c r="D46" s="2"/>
      <c r="E46" s="3">
        <v>3782441</v>
      </c>
      <c r="F46" s="3">
        <v>21013.56111111111</v>
      </c>
      <c r="G46" s="3">
        <v>2878.5700152207</v>
      </c>
      <c r="H46" s="3" t="s">
        <v>55</v>
      </c>
      <c r="I46" s="45">
        <v>171607</v>
      </c>
    </row>
    <row r="47" spans="1:9" s="31" customFormat="1" ht="22.5" customHeight="1" x14ac:dyDescent="0.15">
      <c r="A47" s="2"/>
      <c r="B47" s="69">
        <v>60</v>
      </c>
      <c r="C47" s="182" t="s">
        <v>39</v>
      </c>
      <c r="D47" s="2"/>
      <c r="E47" s="3">
        <v>7316077</v>
      </c>
      <c r="F47" s="3">
        <v>16186.011061946903</v>
      </c>
      <c r="G47" s="3">
        <v>2366.130983182406</v>
      </c>
      <c r="H47" s="3" t="s">
        <v>55</v>
      </c>
      <c r="I47" s="45">
        <v>82148</v>
      </c>
    </row>
    <row r="48" spans="1:9" s="31" customFormat="1" ht="22.5" customHeight="1" x14ac:dyDescent="0.15">
      <c r="A48" s="2"/>
      <c r="B48" s="69">
        <v>61</v>
      </c>
      <c r="C48" s="182" t="s">
        <v>124</v>
      </c>
      <c r="D48" s="2"/>
      <c r="E48" s="3" t="s">
        <v>101</v>
      </c>
      <c r="F48" s="3" t="s">
        <v>101</v>
      </c>
      <c r="G48" s="3" t="s">
        <v>101</v>
      </c>
      <c r="H48" s="3" t="s">
        <v>55</v>
      </c>
      <c r="I48" s="45" t="s">
        <v>101</v>
      </c>
    </row>
    <row r="49" spans="1:17" s="31" customFormat="1" ht="3" customHeight="1" x14ac:dyDescent="0.15">
      <c r="A49" s="72"/>
      <c r="B49" s="73"/>
      <c r="C49" s="82"/>
      <c r="D49" s="72"/>
      <c r="E49" s="75"/>
      <c r="F49" s="75"/>
      <c r="G49" s="75"/>
      <c r="H49" s="75"/>
      <c r="I49" s="46"/>
    </row>
    <row r="50" spans="1:17" s="31" customFormat="1" ht="22.5" customHeight="1" x14ac:dyDescent="0.15">
      <c r="A50" s="169"/>
      <c r="B50" s="279" t="s">
        <v>304</v>
      </c>
      <c r="C50" s="279"/>
      <c r="D50" s="169"/>
      <c r="E50" s="170"/>
      <c r="F50" s="114"/>
      <c r="G50" s="114"/>
      <c r="H50" s="170"/>
      <c r="I50" s="172"/>
    </row>
    <row r="51" spans="1:17" s="81" customFormat="1" ht="22.5" customHeight="1" x14ac:dyDescent="0.15">
      <c r="A51" s="66"/>
      <c r="B51" s="267" t="s">
        <v>186</v>
      </c>
      <c r="C51" s="267"/>
      <c r="D51" s="67"/>
      <c r="E51" s="112">
        <f>SUM(E52,E53)</f>
        <v>50377231</v>
      </c>
      <c r="F51" s="112">
        <v>32334.551347881901</v>
      </c>
      <c r="G51" s="112">
        <v>4089.0609577922078</v>
      </c>
      <c r="H51" s="70" t="s">
        <v>67</v>
      </c>
      <c r="I51" s="71">
        <f>SUM(I52,I53)</f>
        <v>2042010</v>
      </c>
    </row>
    <row r="52" spans="1:17" s="81" customFormat="1" ht="22.5" customHeight="1" x14ac:dyDescent="0.15">
      <c r="A52" s="66"/>
      <c r="B52" s="267" t="s">
        <v>49</v>
      </c>
      <c r="C52" s="267"/>
      <c r="D52" s="67"/>
      <c r="E52" s="70">
        <v>32352777</v>
      </c>
      <c r="F52" s="70">
        <v>70179.559652928423</v>
      </c>
      <c r="G52" s="70">
        <v>9437.7995915985994</v>
      </c>
      <c r="H52" s="70" t="s">
        <v>55</v>
      </c>
      <c r="I52" s="71">
        <v>1332594</v>
      </c>
    </row>
    <row r="53" spans="1:17" s="81" customFormat="1" ht="22.5" customHeight="1" x14ac:dyDescent="0.15">
      <c r="A53" s="66"/>
      <c r="B53" s="267" t="s">
        <v>50</v>
      </c>
      <c r="C53" s="267"/>
      <c r="D53" s="67"/>
      <c r="E53" s="70">
        <v>18024454</v>
      </c>
      <c r="F53" s="70">
        <v>16430.678213309024</v>
      </c>
      <c r="G53" s="70">
        <v>2027.0416104363474</v>
      </c>
      <c r="H53" s="70" t="s">
        <v>55</v>
      </c>
      <c r="I53" s="71">
        <v>709416</v>
      </c>
    </row>
    <row r="54" spans="1:17" s="31" customFormat="1" ht="22.5" customHeight="1" x14ac:dyDescent="0.15">
      <c r="A54" s="2"/>
      <c r="B54" s="69">
        <v>56</v>
      </c>
      <c r="C54" s="182" t="s">
        <v>20</v>
      </c>
      <c r="D54" s="2"/>
      <c r="E54" s="3" t="s">
        <v>101</v>
      </c>
      <c r="F54" s="3" t="s">
        <v>101</v>
      </c>
      <c r="G54" s="3" t="s">
        <v>101</v>
      </c>
      <c r="H54" s="3" t="s">
        <v>55</v>
      </c>
      <c r="I54" s="45" t="s">
        <v>101</v>
      </c>
    </row>
    <row r="55" spans="1:17" s="31" customFormat="1" ht="22.5" customHeight="1" x14ac:dyDescent="0.15">
      <c r="A55" s="2"/>
      <c r="B55" s="69">
        <v>57</v>
      </c>
      <c r="C55" s="182" t="s">
        <v>51</v>
      </c>
      <c r="D55" s="2"/>
      <c r="E55" s="3">
        <v>901306</v>
      </c>
      <c r="F55" s="3">
        <v>7387.7540983606559</v>
      </c>
      <c r="G55" s="3">
        <v>1626.9061371841156</v>
      </c>
      <c r="H55" s="3" t="s">
        <v>55</v>
      </c>
      <c r="I55" s="45">
        <v>12473</v>
      </c>
    </row>
    <row r="56" spans="1:17" s="31" customFormat="1" ht="22.5" customHeight="1" x14ac:dyDescent="0.15">
      <c r="A56" s="2"/>
      <c r="B56" s="69">
        <v>58</v>
      </c>
      <c r="C56" s="182" t="s">
        <v>26</v>
      </c>
      <c r="D56" s="2"/>
      <c r="E56" s="3">
        <v>6378721</v>
      </c>
      <c r="F56" s="4">
        <v>19213.015060240963</v>
      </c>
      <c r="G56" s="4">
        <v>1615.6841438703141</v>
      </c>
      <c r="H56" s="3" t="s">
        <v>55</v>
      </c>
      <c r="I56" s="45">
        <v>42547</v>
      </c>
    </row>
    <row r="57" spans="1:17" s="31" customFormat="1" ht="22.5" customHeight="1" x14ac:dyDescent="0.15">
      <c r="A57" s="2"/>
      <c r="B57" s="69">
        <v>59</v>
      </c>
      <c r="C57" s="182" t="s">
        <v>131</v>
      </c>
      <c r="D57" s="2"/>
      <c r="E57" s="3">
        <v>3705260</v>
      </c>
      <c r="F57" s="3">
        <v>19298.229166666668</v>
      </c>
      <c r="G57" s="3">
        <v>2854.5916795069338</v>
      </c>
      <c r="H57" s="3" t="s">
        <v>55</v>
      </c>
      <c r="I57" s="45">
        <v>536287</v>
      </c>
    </row>
    <row r="58" spans="1:17" s="31" customFormat="1" ht="22.5" customHeight="1" x14ac:dyDescent="0.15">
      <c r="A58" s="2"/>
      <c r="B58" s="69">
        <v>60</v>
      </c>
      <c r="C58" s="182" t="s">
        <v>39</v>
      </c>
      <c r="D58" s="2"/>
      <c r="E58" s="3" t="s">
        <v>101</v>
      </c>
      <c r="F58" s="3" t="s">
        <v>101</v>
      </c>
      <c r="G58" s="3" t="s">
        <v>101</v>
      </c>
      <c r="H58" s="3" t="s">
        <v>55</v>
      </c>
      <c r="I58" s="45" t="s">
        <v>101</v>
      </c>
    </row>
    <row r="59" spans="1:17" s="31" customFormat="1" ht="22.5" customHeight="1" x14ac:dyDescent="0.15">
      <c r="A59" s="2"/>
      <c r="B59" s="69">
        <v>61</v>
      </c>
      <c r="C59" s="182" t="s">
        <v>124</v>
      </c>
      <c r="D59" s="2"/>
      <c r="E59" s="3">
        <v>1025926</v>
      </c>
      <c r="F59" s="3">
        <v>27727.72972972973</v>
      </c>
      <c r="G59" s="3">
        <v>4136.7983870967746</v>
      </c>
      <c r="H59" s="3" t="s">
        <v>55</v>
      </c>
      <c r="I59" s="45">
        <v>48941</v>
      </c>
    </row>
    <row r="60" spans="1:17" s="31" customFormat="1" ht="3" customHeight="1" x14ac:dyDescent="0.15">
      <c r="A60" s="72"/>
      <c r="B60" s="73"/>
      <c r="C60" s="82"/>
      <c r="D60" s="72"/>
      <c r="E60" s="75"/>
      <c r="F60" s="75"/>
      <c r="G60" s="75"/>
      <c r="H60" s="75"/>
      <c r="I60" s="46"/>
    </row>
    <row r="61" spans="1:17" ht="13.5" customHeight="1" x14ac:dyDescent="0.15">
      <c r="A61" s="31" t="s">
        <v>308</v>
      </c>
      <c r="J61" s="30"/>
      <c r="K61" s="30"/>
      <c r="L61" s="30"/>
      <c r="M61" s="30"/>
      <c r="N61" s="30"/>
      <c r="O61" s="30"/>
      <c r="P61" s="30"/>
      <c r="Q61" s="30"/>
    </row>
    <row r="62" spans="1:17" ht="13.5" customHeight="1" x14ac:dyDescent="0.15">
      <c r="A62" s="1" t="s">
        <v>229</v>
      </c>
      <c r="B62" s="6"/>
      <c r="C62" s="6"/>
      <c r="D62" s="6"/>
      <c r="E62" s="6"/>
      <c r="F62" s="6"/>
      <c r="G62" s="6"/>
      <c r="H62" s="28"/>
      <c r="I62" s="7"/>
      <c r="J62" s="7"/>
      <c r="K62" s="15"/>
    </row>
  </sheetData>
  <mergeCells count="28">
    <mergeCell ref="B28:C28"/>
    <mergeCell ref="B9:C9"/>
    <mergeCell ref="B18:C18"/>
    <mergeCell ref="B19:C19"/>
    <mergeCell ref="B50:C50"/>
    <mergeCell ref="B51:C51"/>
    <mergeCell ref="B52:C52"/>
    <mergeCell ref="B53:C53"/>
    <mergeCell ref="B29:C29"/>
    <mergeCell ref="B39:C39"/>
    <mergeCell ref="B40:C40"/>
    <mergeCell ref="B41:C41"/>
    <mergeCell ref="B42:C42"/>
    <mergeCell ref="B30:C30"/>
    <mergeCell ref="B31:C31"/>
    <mergeCell ref="A1:I1"/>
    <mergeCell ref="B6:C6"/>
    <mergeCell ref="B17:C17"/>
    <mergeCell ref="B20:C20"/>
    <mergeCell ref="B7:C7"/>
    <mergeCell ref="B8:C8"/>
    <mergeCell ref="A3:D5"/>
    <mergeCell ref="E3:H3"/>
    <mergeCell ref="I3:I5"/>
    <mergeCell ref="H4:H5"/>
    <mergeCell ref="E4:E5"/>
    <mergeCell ref="F4:F5"/>
    <mergeCell ref="G4:G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56"/>
  <sheetViews>
    <sheetView showGridLines="0" zoomScaleNormal="100" workbookViewId="0">
      <pane xSplit="5" ySplit="7" topLeftCell="F8" activePane="bottomRight" state="frozen"/>
      <selection pane="topRight"/>
      <selection pane="bottomLeft"/>
      <selection pane="bottomRight" sqref="A1:N1"/>
    </sheetView>
  </sheetViews>
  <sheetFormatPr defaultColWidth="8.875" defaultRowHeight="13.5" x14ac:dyDescent="0.15"/>
  <cols>
    <col min="1" max="1" width="0.875" style="132" customWidth="1"/>
    <col min="2" max="2" width="1.625" style="132" customWidth="1"/>
    <col min="3" max="3" width="2.125" style="132" customWidth="1"/>
    <col min="4" max="4" width="17.375" style="132" customWidth="1"/>
    <col min="5" max="5" width="1.25" style="132" customWidth="1"/>
    <col min="6" max="7" width="6.625" style="132" customWidth="1"/>
    <col min="8" max="8" width="10.625" style="132" customWidth="1"/>
    <col min="9" max="10" width="6.625" style="132" customWidth="1"/>
    <col min="11" max="11" width="10.625" style="132" customWidth="1"/>
    <col min="12" max="13" width="6.625" style="132" customWidth="1"/>
    <col min="14" max="14" width="10.625" style="132" customWidth="1"/>
    <col min="15" max="16" width="6.625" style="132" customWidth="1"/>
    <col min="17" max="17" width="10.625" style="132" customWidth="1"/>
    <col min="18" max="19" width="6.625" style="132" customWidth="1"/>
    <col min="20" max="20" width="10.625" style="132" customWidth="1"/>
    <col min="21" max="16384" width="8.875" style="132"/>
  </cols>
  <sheetData>
    <row r="1" spans="1:20" ht="20.100000000000001" customHeight="1" x14ac:dyDescent="0.15">
      <c r="A1" s="242" t="s">
        <v>179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307"/>
      <c r="M1" s="307"/>
      <c r="N1" s="307"/>
    </row>
    <row r="2" spans="1:20" ht="13.5" customHeight="1" x14ac:dyDescent="0.15">
      <c r="A2" s="2" t="s">
        <v>132</v>
      </c>
      <c r="B2" s="81"/>
      <c r="C2" s="2"/>
      <c r="D2" s="2"/>
      <c r="E2" s="2"/>
      <c r="F2" s="2"/>
      <c r="G2" s="2"/>
      <c r="H2" s="2"/>
      <c r="I2" s="2"/>
      <c r="J2" s="133"/>
      <c r="K2" s="133"/>
      <c r="L2" s="2"/>
      <c r="M2" s="2"/>
      <c r="Q2" s="133"/>
      <c r="T2" s="133"/>
    </row>
    <row r="3" spans="1:20" ht="13.5" customHeight="1" x14ac:dyDescent="0.15">
      <c r="A3" s="308" t="s">
        <v>133</v>
      </c>
      <c r="B3" s="308"/>
      <c r="C3" s="308"/>
      <c r="D3" s="308"/>
      <c r="E3" s="308"/>
      <c r="F3" s="287" t="s">
        <v>193</v>
      </c>
      <c r="G3" s="287"/>
      <c r="H3" s="287"/>
      <c r="I3" s="282" t="s">
        <v>192</v>
      </c>
      <c r="J3" s="283"/>
      <c r="K3" s="288"/>
      <c r="L3" s="287" t="s">
        <v>191</v>
      </c>
      <c r="M3" s="287"/>
      <c r="N3" s="311"/>
      <c r="O3" s="282" t="s">
        <v>190</v>
      </c>
      <c r="P3" s="283"/>
      <c r="Q3" s="283"/>
      <c r="R3" s="282" t="s">
        <v>305</v>
      </c>
      <c r="S3" s="283"/>
      <c r="T3" s="283"/>
    </row>
    <row r="4" spans="1:20" ht="13.5" customHeight="1" x14ac:dyDescent="0.15">
      <c r="A4" s="309"/>
      <c r="B4" s="309"/>
      <c r="C4" s="309"/>
      <c r="D4" s="309"/>
      <c r="E4" s="309"/>
      <c r="F4" s="298" t="s">
        <v>196</v>
      </c>
      <c r="G4" s="299"/>
      <c r="H4" s="300"/>
      <c r="I4" s="301" t="s">
        <v>197</v>
      </c>
      <c r="J4" s="302"/>
      <c r="K4" s="303"/>
      <c r="L4" s="298" t="s">
        <v>198</v>
      </c>
      <c r="M4" s="299"/>
      <c r="N4" s="300"/>
      <c r="O4" s="301" t="s">
        <v>199</v>
      </c>
      <c r="P4" s="302"/>
      <c r="Q4" s="302"/>
      <c r="R4" s="301" t="s">
        <v>306</v>
      </c>
      <c r="S4" s="302"/>
      <c r="T4" s="302"/>
    </row>
    <row r="5" spans="1:20" ht="13.5" customHeight="1" x14ac:dyDescent="0.15">
      <c r="A5" s="309"/>
      <c r="B5" s="309"/>
      <c r="C5" s="309"/>
      <c r="D5" s="309"/>
      <c r="E5" s="309"/>
      <c r="F5" s="304"/>
      <c r="G5" s="305"/>
      <c r="H5" s="306"/>
      <c r="I5" s="289" t="s">
        <v>189</v>
      </c>
      <c r="J5" s="290"/>
      <c r="K5" s="291"/>
      <c r="L5" s="304"/>
      <c r="M5" s="305"/>
      <c r="N5" s="306"/>
      <c r="O5" s="289" t="s">
        <v>189</v>
      </c>
      <c r="P5" s="290"/>
      <c r="Q5" s="290"/>
      <c r="R5" s="289" t="s">
        <v>189</v>
      </c>
      <c r="S5" s="290"/>
      <c r="T5" s="290"/>
    </row>
    <row r="6" spans="1:20" ht="13.5" customHeight="1" x14ac:dyDescent="0.15">
      <c r="A6" s="309"/>
      <c r="B6" s="309"/>
      <c r="C6" s="309"/>
      <c r="D6" s="309"/>
      <c r="E6" s="309"/>
      <c r="F6" s="292" t="s">
        <v>214</v>
      </c>
      <c r="G6" s="293"/>
      <c r="H6" s="294"/>
      <c r="I6" s="295" t="s">
        <v>215</v>
      </c>
      <c r="J6" s="296"/>
      <c r="K6" s="297"/>
      <c r="L6" s="292" t="s">
        <v>216</v>
      </c>
      <c r="M6" s="293"/>
      <c r="N6" s="294"/>
      <c r="O6" s="295" t="s">
        <v>213</v>
      </c>
      <c r="P6" s="296"/>
      <c r="Q6" s="296"/>
      <c r="R6" s="295" t="s">
        <v>213</v>
      </c>
      <c r="S6" s="296"/>
      <c r="T6" s="296"/>
    </row>
    <row r="7" spans="1:20" ht="15" customHeight="1" x14ac:dyDescent="0.15">
      <c r="A7" s="310"/>
      <c r="B7" s="310"/>
      <c r="C7" s="310"/>
      <c r="D7" s="310"/>
      <c r="E7" s="310"/>
      <c r="F7" s="13" t="s">
        <v>187</v>
      </c>
      <c r="G7" s="13" t="s">
        <v>0</v>
      </c>
      <c r="H7" s="13" t="s">
        <v>1</v>
      </c>
      <c r="I7" s="13" t="s">
        <v>187</v>
      </c>
      <c r="J7" s="13" t="s">
        <v>0</v>
      </c>
      <c r="K7" s="14" t="s">
        <v>1</v>
      </c>
      <c r="L7" s="13" t="s">
        <v>187</v>
      </c>
      <c r="M7" s="13" t="s">
        <v>0</v>
      </c>
      <c r="N7" s="14" t="s">
        <v>1</v>
      </c>
      <c r="O7" s="13" t="s">
        <v>187</v>
      </c>
      <c r="P7" s="13" t="s">
        <v>0</v>
      </c>
      <c r="Q7" s="14" t="s">
        <v>1</v>
      </c>
      <c r="R7" s="13" t="s">
        <v>187</v>
      </c>
      <c r="S7" s="13" t="s">
        <v>0</v>
      </c>
      <c r="T7" s="14" t="s">
        <v>1</v>
      </c>
    </row>
    <row r="8" spans="1:20" ht="15" customHeight="1" x14ac:dyDescent="0.15">
      <c r="A8" s="134"/>
      <c r="B8" s="285" t="s">
        <v>134</v>
      </c>
      <c r="C8" s="286"/>
      <c r="D8" s="286"/>
      <c r="E8" s="135"/>
      <c r="F8" s="144">
        <v>58236</v>
      </c>
      <c r="G8" s="144">
        <v>463793</v>
      </c>
      <c r="H8" s="144">
        <v>1781936500</v>
      </c>
      <c r="I8" s="144">
        <v>42813</v>
      </c>
      <c r="J8" s="145">
        <v>343808</v>
      </c>
      <c r="K8" s="145">
        <v>1489090265</v>
      </c>
      <c r="L8" s="144">
        <v>42769</v>
      </c>
      <c r="M8" s="145">
        <v>358174</v>
      </c>
      <c r="N8" s="145">
        <v>1645522721</v>
      </c>
      <c r="O8" s="144">
        <v>46282</v>
      </c>
      <c r="P8" s="145">
        <v>390952</v>
      </c>
      <c r="Q8" s="145">
        <v>1799961746</v>
      </c>
      <c r="R8" s="144">
        <v>43085</v>
      </c>
      <c r="S8" s="145">
        <v>380732</v>
      </c>
      <c r="T8" s="145">
        <v>1713128235</v>
      </c>
    </row>
    <row r="9" spans="1:20" ht="15" customHeight="1" x14ac:dyDescent="0.15">
      <c r="A9" s="66"/>
      <c r="B9" s="66"/>
      <c r="C9" s="281" t="s">
        <v>135</v>
      </c>
      <c r="D9" s="281"/>
      <c r="E9" s="136"/>
      <c r="F9" s="101">
        <v>16323</v>
      </c>
      <c r="G9" s="101">
        <v>175025</v>
      </c>
      <c r="H9" s="101">
        <v>879987138</v>
      </c>
      <c r="I9" s="101">
        <v>12640</v>
      </c>
      <c r="J9" s="146">
        <v>135544</v>
      </c>
      <c r="K9" s="146">
        <v>868410721</v>
      </c>
      <c r="L9" s="101">
        <v>12418</v>
      </c>
      <c r="M9" s="146">
        <v>134792</v>
      </c>
      <c r="N9" s="146">
        <v>890975225</v>
      </c>
      <c r="O9" s="101">
        <v>14167</v>
      </c>
      <c r="P9" s="146">
        <v>153927</v>
      </c>
      <c r="Q9" s="146">
        <v>995601091</v>
      </c>
      <c r="R9" s="101">
        <v>13595</v>
      </c>
      <c r="S9" s="146">
        <v>153215</v>
      </c>
      <c r="T9" s="146">
        <v>946144532</v>
      </c>
    </row>
    <row r="10" spans="1:20" ht="15" customHeight="1" x14ac:dyDescent="0.15">
      <c r="A10" s="66"/>
      <c r="B10" s="66"/>
      <c r="C10" s="281" t="s">
        <v>136</v>
      </c>
      <c r="D10" s="281"/>
      <c r="E10" s="136"/>
      <c r="F10" s="101">
        <v>723</v>
      </c>
      <c r="G10" s="101">
        <v>6981</v>
      </c>
      <c r="H10" s="101">
        <v>13769290</v>
      </c>
      <c r="I10" s="101">
        <v>520</v>
      </c>
      <c r="J10" s="146">
        <v>5450</v>
      </c>
      <c r="K10" s="146">
        <v>11266209</v>
      </c>
      <c r="L10" s="101">
        <v>568</v>
      </c>
      <c r="M10" s="146">
        <v>6088</v>
      </c>
      <c r="N10" s="146">
        <v>13216621</v>
      </c>
      <c r="O10" s="101">
        <v>621</v>
      </c>
      <c r="P10" s="146">
        <v>6307</v>
      </c>
      <c r="Q10" s="146">
        <v>14026738</v>
      </c>
      <c r="R10" s="101">
        <v>608</v>
      </c>
      <c r="S10" s="146">
        <v>6481</v>
      </c>
      <c r="T10" s="146">
        <v>13716690</v>
      </c>
    </row>
    <row r="11" spans="1:20" ht="15" customHeight="1" x14ac:dyDescent="0.15">
      <c r="A11" s="66"/>
      <c r="B11" s="66"/>
      <c r="C11" s="281" t="s">
        <v>137</v>
      </c>
      <c r="D11" s="281"/>
      <c r="E11" s="136"/>
      <c r="F11" s="101">
        <v>770</v>
      </c>
      <c r="G11" s="101">
        <v>6949</v>
      </c>
      <c r="H11" s="101">
        <v>16745732</v>
      </c>
      <c r="I11" s="101">
        <v>543</v>
      </c>
      <c r="J11" s="146">
        <v>5140</v>
      </c>
      <c r="K11" s="146">
        <v>12560146</v>
      </c>
      <c r="L11" s="101">
        <v>599</v>
      </c>
      <c r="M11" s="146">
        <v>5793</v>
      </c>
      <c r="N11" s="146">
        <v>16413527</v>
      </c>
      <c r="O11" s="101">
        <v>684</v>
      </c>
      <c r="P11" s="146">
        <v>6756</v>
      </c>
      <c r="Q11" s="146">
        <v>19256693</v>
      </c>
      <c r="R11" s="101">
        <v>652</v>
      </c>
      <c r="S11" s="146">
        <v>6520</v>
      </c>
      <c r="T11" s="146">
        <v>16776292</v>
      </c>
    </row>
    <row r="12" spans="1:20" ht="15" customHeight="1" x14ac:dyDescent="0.15">
      <c r="A12" s="66"/>
      <c r="B12" s="66"/>
      <c r="C12" s="281" t="s">
        <v>138</v>
      </c>
      <c r="D12" s="281"/>
      <c r="E12" s="136"/>
      <c r="F12" s="101">
        <v>429</v>
      </c>
      <c r="G12" s="101">
        <v>3735</v>
      </c>
      <c r="H12" s="101">
        <v>8291587</v>
      </c>
      <c r="I12" s="101">
        <v>343</v>
      </c>
      <c r="J12" s="146">
        <v>3054</v>
      </c>
      <c r="K12" s="146">
        <v>9002717</v>
      </c>
      <c r="L12" s="101">
        <v>330</v>
      </c>
      <c r="M12" s="146">
        <v>3012</v>
      </c>
      <c r="N12" s="146">
        <v>8889241</v>
      </c>
      <c r="O12" s="101">
        <v>358</v>
      </c>
      <c r="P12" s="146">
        <v>3721</v>
      </c>
      <c r="Q12" s="146">
        <v>12192434</v>
      </c>
      <c r="R12" s="101">
        <v>355</v>
      </c>
      <c r="S12" s="146">
        <v>3975</v>
      </c>
      <c r="T12" s="146">
        <v>10479900</v>
      </c>
    </row>
    <row r="13" spans="1:20" ht="15" customHeight="1" x14ac:dyDescent="0.15">
      <c r="A13" s="66"/>
      <c r="B13" s="66"/>
      <c r="C13" s="281" t="s">
        <v>139</v>
      </c>
      <c r="D13" s="281"/>
      <c r="E13" s="136"/>
      <c r="F13" s="147">
        <v>311</v>
      </c>
      <c r="G13" s="101">
        <v>4026</v>
      </c>
      <c r="H13" s="101">
        <v>13661616</v>
      </c>
      <c r="I13" s="101">
        <v>304</v>
      </c>
      <c r="J13" s="146">
        <v>4011</v>
      </c>
      <c r="K13" s="146">
        <v>14987323</v>
      </c>
      <c r="L13" s="101">
        <v>375</v>
      </c>
      <c r="M13" s="146">
        <v>4504</v>
      </c>
      <c r="N13" s="146">
        <v>18951144</v>
      </c>
      <c r="O13" s="101">
        <v>428</v>
      </c>
      <c r="P13" s="146">
        <v>4961</v>
      </c>
      <c r="Q13" s="146">
        <v>20956165</v>
      </c>
      <c r="R13" s="101">
        <v>394</v>
      </c>
      <c r="S13" s="146">
        <v>4417</v>
      </c>
      <c r="T13" s="146">
        <v>20812181</v>
      </c>
    </row>
    <row r="14" spans="1:20" ht="15" customHeight="1" x14ac:dyDescent="0.15">
      <c r="A14" s="66"/>
      <c r="B14" s="66"/>
      <c r="C14" s="281" t="s">
        <v>140</v>
      </c>
      <c r="D14" s="281"/>
      <c r="E14" s="136"/>
      <c r="F14" s="147">
        <v>423</v>
      </c>
      <c r="G14" s="101">
        <v>4686</v>
      </c>
      <c r="H14" s="101">
        <v>16731688</v>
      </c>
      <c r="I14" s="101">
        <v>362</v>
      </c>
      <c r="J14" s="146">
        <v>3940</v>
      </c>
      <c r="K14" s="146">
        <v>13379501</v>
      </c>
      <c r="L14" s="101">
        <v>347</v>
      </c>
      <c r="M14" s="146">
        <v>4010</v>
      </c>
      <c r="N14" s="146">
        <v>15372653</v>
      </c>
      <c r="O14" s="101">
        <v>361</v>
      </c>
      <c r="P14" s="146">
        <v>4297</v>
      </c>
      <c r="Q14" s="146">
        <v>20423699</v>
      </c>
      <c r="R14" s="101">
        <v>346</v>
      </c>
      <c r="S14" s="146">
        <v>3698</v>
      </c>
      <c r="T14" s="146">
        <v>16862692</v>
      </c>
    </row>
    <row r="15" spans="1:20" ht="15" customHeight="1" x14ac:dyDescent="0.15">
      <c r="A15" s="66"/>
      <c r="B15" s="66"/>
      <c r="C15" s="281" t="s">
        <v>141</v>
      </c>
      <c r="D15" s="281"/>
      <c r="E15" s="136"/>
      <c r="F15" s="101">
        <v>3969</v>
      </c>
      <c r="G15" s="101">
        <v>25978</v>
      </c>
      <c r="H15" s="101">
        <v>83613814</v>
      </c>
      <c r="I15" s="101">
        <v>2744</v>
      </c>
      <c r="J15" s="146">
        <v>18117</v>
      </c>
      <c r="K15" s="146">
        <v>59705156</v>
      </c>
      <c r="L15" s="101">
        <v>2687</v>
      </c>
      <c r="M15" s="146">
        <v>19260</v>
      </c>
      <c r="N15" s="146">
        <v>69473576</v>
      </c>
      <c r="O15" s="101">
        <v>2875</v>
      </c>
      <c r="P15" s="146">
        <v>21240</v>
      </c>
      <c r="Q15" s="146">
        <v>78021429</v>
      </c>
      <c r="R15" s="101">
        <v>2448</v>
      </c>
      <c r="S15" s="146">
        <v>18866</v>
      </c>
      <c r="T15" s="146">
        <v>63340484</v>
      </c>
    </row>
    <row r="16" spans="1:20" ht="15" customHeight="1" x14ac:dyDescent="0.15">
      <c r="A16" s="66"/>
      <c r="B16" s="66"/>
      <c r="C16" s="281" t="s">
        <v>142</v>
      </c>
      <c r="D16" s="281"/>
      <c r="E16" s="136"/>
      <c r="F16" s="101">
        <v>463</v>
      </c>
      <c r="G16" s="101">
        <v>3648</v>
      </c>
      <c r="H16" s="101">
        <v>11114001</v>
      </c>
      <c r="I16" s="101">
        <v>351</v>
      </c>
      <c r="J16" s="146">
        <v>2680</v>
      </c>
      <c r="K16" s="146">
        <v>10208004</v>
      </c>
      <c r="L16" s="101">
        <v>394</v>
      </c>
      <c r="M16" s="146">
        <v>3258</v>
      </c>
      <c r="N16" s="146">
        <v>11625395</v>
      </c>
      <c r="O16" s="101">
        <v>401</v>
      </c>
      <c r="P16" s="146">
        <v>3309</v>
      </c>
      <c r="Q16" s="146">
        <v>11219825</v>
      </c>
      <c r="R16" s="101">
        <v>343</v>
      </c>
      <c r="S16" s="146">
        <v>3165</v>
      </c>
      <c r="T16" s="146">
        <v>10640416</v>
      </c>
    </row>
    <row r="17" spans="1:20" ht="15" customHeight="1" x14ac:dyDescent="0.15">
      <c r="A17" s="66"/>
      <c r="B17" s="66"/>
      <c r="C17" s="281" t="s">
        <v>143</v>
      </c>
      <c r="D17" s="281"/>
      <c r="E17" s="136"/>
      <c r="F17" s="101">
        <v>1916</v>
      </c>
      <c r="G17" s="101">
        <v>11730</v>
      </c>
      <c r="H17" s="101">
        <v>29295772</v>
      </c>
      <c r="I17" s="101">
        <v>1318</v>
      </c>
      <c r="J17" s="146">
        <v>8127</v>
      </c>
      <c r="K17" s="146">
        <v>21448344</v>
      </c>
      <c r="L17" s="101">
        <v>1347</v>
      </c>
      <c r="M17" s="146">
        <v>8625</v>
      </c>
      <c r="N17" s="146">
        <v>26151683</v>
      </c>
      <c r="O17" s="101">
        <v>1382</v>
      </c>
      <c r="P17" s="146">
        <v>9116</v>
      </c>
      <c r="Q17" s="146">
        <v>26026015</v>
      </c>
      <c r="R17" s="101">
        <v>1199</v>
      </c>
      <c r="S17" s="146">
        <v>8386</v>
      </c>
      <c r="T17" s="146">
        <v>25149940</v>
      </c>
    </row>
    <row r="18" spans="1:20" ht="15" customHeight="1" x14ac:dyDescent="0.15">
      <c r="A18" s="66"/>
      <c r="B18" s="66"/>
      <c r="C18" s="281" t="s">
        <v>144</v>
      </c>
      <c r="D18" s="281"/>
      <c r="E18" s="136"/>
      <c r="F18" s="101">
        <v>210</v>
      </c>
      <c r="G18" s="101">
        <v>801</v>
      </c>
      <c r="H18" s="101">
        <v>1276301</v>
      </c>
      <c r="I18" s="101">
        <v>114</v>
      </c>
      <c r="J18" s="146">
        <v>399</v>
      </c>
      <c r="K18" s="146">
        <v>870950</v>
      </c>
      <c r="L18" s="101">
        <v>113</v>
      </c>
      <c r="M18" s="146">
        <v>453</v>
      </c>
      <c r="N18" s="146">
        <v>940398</v>
      </c>
      <c r="O18" s="101">
        <v>108</v>
      </c>
      <c r="P18" s="146">
        <v>457</v>
      </c>
      <c r="Q18" s="146">
        <v>837272</v>
      </c>
      <c r="R18" s="101">
        <v>74</v>
      </c>
      <c r="S18" s="146">
        <v>311</v>
      </c>
      <c r="T18" s="146">
        <v>597973</v>
      </c>
    </row>
    <row r="19" spans="1:20" ht="15" customHeight="1" x14ac:dyDescent="0.15">
      <c r="A19" s="66"/>
      <c r="B19" s="66"/>
      <c r="C19" s="281" t="s">
        <v>145</v>
      </c>
      <c r="D19" s="281"/>
      <c r="E19" s="136"/>
      <c r="F19" s="101">
        <v>877</v>
      </c>
      <c r="G19" s="101">
        <v>7205</v>
      </c>
      <c r="H19" s="101">
        <v>29366517</v>
      </c>
      <c r="I19" s="101">
        <v>613</v>
      </c>
      <c r="J19" s="146">
        <v>4604</v>
      </c>
      <c r="K19" s="146">
        <v>13667756</v>
      </c>
      <c r="L19" s="101">
        <v>579</v>
      </c>
      <c r="M19" s="146">
        <v>4648</v>
      </c>
      <c r="N19" s="146">
        <v>13642849</v>
      </c>
      <c r="O19" s="101">
        <v>647</v>
      </c>
      <c r="P19" s="146">
        <v>5196</v>
      </c>
      <c r="Q19" s="146">
        <v>15573284</v>
      </c>
      <c r="R19" s="101">
        <v>608</v>
      </c>
      <c r="S19" s="146">
        <v>5391</v>
      </c>
      <c r="T19" s="146">
        <v>14619291</v>
      </c>
    </row>
    <row r="20" spans="1:20" ht="15" customHeight="1" x14ac:dyDescent="0.15">
      <c r="A20" s="66"/>
      <c r="B20" s="66"/>
      <c r="C20" s="281" t="s">
        <v>146</v>
      </c>
      <c r="D20" s="281"/>
      <c r="E20" s="136"/>
      <c r="F20" s="101">
        <v>258</v>
      </c>
      <c r="G20" s="101">
        <v>1502</v>
      </c>
      <c r="H20" s="101">
        <v>2648128</v>
      </c>
      <c r="I20" s="101">
        <v>174</v>
      </c>
      <c r="J20" s="146">
        <v>940</v>
      </c>
      <c r="K20" s="146">
        <v>2040114</v>
      </c>
      <c r="L20" s="101">
        <v>183</v>
      </c>
      <c r="M20" s="146">
        <v>1043</v>
      </c>
      <c r="N20" s="146">
        <v>2189952</v>
      </c>
      <c r="O20" s="101">
        <v>173</v>
      </c>
      <c r="P20" s="146">
        <v>1037</v>
      </c>
      <c r="Q20" s="146">
        <v>2602164</v>
      </c>
      <c r="R20" s="101">
        <v>158</v>
      </c>
      <c r="S20" s="146">
        <v>971</v>
      </c>
      <c r="T20" s="146">
        <v>2140548</v>
      </c>
    </row>
    <row r="21" spans="1:20" ht="15" customHeight="1" x14ac:dyDescent="0.15">
      <c r="A21" s="66"/>
      <c r="B21" s="66"/>
      <c r="C21" s="281" t="s">
        <v>147</v>
      </c>
      <c r="D21" s="281"/>
      <c r="E21" s="136"/>
      <c r="F21" s="101">
        <v>186</v>
      </c>
      <c r="G21" s="101">
        <v>1099</v>
      </c>
      <c r="H21" s="101">
        <v>1571866</v>
      </c>
      <c r="I21" s="101">
        <v>153</v>
      </c>
      <c r="J21" s="146">
        <v>742</v>
      </c>
      <c r="K21" s="146">
        <v>1211254</v>
      </c>
      <c r="L21" s="101">
        <v>136</v>
      </c>
      <c r="M21" s="146">
        <v>799</v>
      </c>
      <c r="N21" s="146">
        <v>1264349</v>
      </c>
      <c r="O21" s="101">
        <v>139</v>
      </c>
      <c r="P21" s="146">
        <v>734</v>
      </c>
      <c r="Q21" s="146">
        <v>1275367</v>
      </c>
      <c r="R21" s="101">
        <v>108</v>
      </c>
      <c r="S21" s="146">
        <v>572</v>
      </c>
      <c r="T21" s="146">
        <v>1048535</v>
      </c>
    </row>
    <row r="22" spans="1:20" ht="15" customHeight="1" x14ac:dyDescent="0.15">
      <c r="A22" s="66"/>
      <c r="B22" s="66"/>
      <c r="C22" s="281" t="s">
        <v>148</v>
      </c>
      <c r="D22" s="281"/>
      <c r="E22" s="136"/>
      <c r="F22" s="101">
        <v>160</v>
      </c>
      <c r="G22" s="101">
        <v>691</v>
      </c>
      <c r="H22" s="101">
        <v>1180879</v>
      </c>
      <c r="I22" s="101">
        <v>112</v>
      </c>
      <c r="J22" s="146">
        <v>445</v>
      </c>
      <c r="K22" s="146">
        <v>718360</v>
      </c>
      <c r="L22" s="101">
        <v>107</v>
      </c>
      <c r="M22" s="146">
        <v>518</v>
      </c>
      <c r="N22" s="146">
        <v>1178811</v>
      </c>
      <c r="O22" s="101">
        <v>101</v>
      </c>
      <c r="P22" s="146">
        <v>470</v>
      </c>
      <c r="Q22" s="146">
        <v>1040221</v>
      </c>
      <c r="R22" s="101">
        <v>86</v>
      </c>
      <c r="S22" s="146">
        <v>418</v>
      </c>
      <c r="T22" s="146">
        <v>1140528</v>
      </c>
    </row>
    <row r="23" spans="1:20" ht="15" customHeight="1" x14ac:dyDescent="0.15">
      <c r="A23" s="66"/>
      <c r="B23" s="66"/>
      <c r="C23" s="281" t="s">
        <v>149</v>
      </c>
      <c r="D23" s="281"/>
      <c r="E23" s="136"/>
      <c r="F23" s="101">
        <v>159</v>
      </c>
      <c r="G23" s="101">
        <v>990</v>
      </c>
      <c r="H23" s="101">
        <v>1642102</v>
      </c>
      <c r="I23" s="101">
        <v>95</v>
      </c>
      <c r="J23" s="146">
        <v>583</v>
      </c>
      <c r="K23" s="146">
        <v>1422805</v>
      </c>
      <c r="L23" s="101">
        <v>100</v>
      </c>
      <c r="M23" s="146">
        <v>605</v>
      </c>
      <c r="N23" s="146">
        <v>1306329</v>
      </c>
      <c r="O23" s="101">
        <v>98</v>
      </c>
      <c r="P23" s="146">
        <v>594</v>
      </c>
      <c r="Q23" s="146">
        <v>1472042</v>
      </c>
      <c r="R23" s="101">
        <v>86</v>
      </c>
      <c r="S23" s="146">
        <v>709</v>
      </c>
      <c r="T23" s="146">
        <v>1730134</v>
      </c>
    </row>
    <row r="24" spans="1:20" ht="15" customHeight="1" x14ac:dyDescent="0.15">
      <c r="A24" s="66"/>
      <c r="B24" s="66"/>
      <c r="C24" s="281" t="s">
        <v>150</v>
      </c>
      <c r="D24" s="281"/>
      <c r="E24" s="136"/>
      <c r="F24" s="101">
        <v>502</v>
      </c>
      <c r="G24" s="101">
        <v>4048</v>
      </c>
      <c r="H24" s="101">
        <v>9164511</v>
      </c>
      <c r="I24" s="101">
        <v>373</v>
      </c>
      <c r="J24" s="146">
        <v>2826</v>
      </c>
      <c r="K24" s="146">
        <v>7279926</v>
      </c>
      <c r="L24" s="101">
        <v>394</v>
      </c>
      <c r="M24" s="146">
        <v>3408</v>
      </c>
      <c r="N24" s="146">
        <v>9368587</v>
      </c>
      <c r="O24" s="101">
        <v>411</v>
      </c>
      <c r="P24" s="146">
        <v>3284</v>
      </c>
      <c r="Q24" s="146">
        <v>9181618</v>
      </c>
      <c r="R24" s="101">
        <v>367</v>
      </c>
      <c r="S24" s="146">
        <v>3054</v>
      </c>
      <c r="T24" s="146">
        <v>9456145</v>
      </c>
    </row>
    <row r="25" spans="1:20" ht="15" customHeight="1" x14ac:dyDescent="0.15">
      <c r="A25" s="66"/>
      <c r="B25" s="66"/>
      <c r="C25" s="281" t="s">
        <v>151</v>
      </c>
      <c r="D25" s="281"/>
      <c r="E25" s="136"/>
      <c r="F25" s="101">
        <v>248</v>
      </c>
      <c r="G25" s="101">
        <v>2071</v>
      </c>
      <c r="H25" s="101">
        <v>5200500</v>
      </c>
      <c r="I25" s="101">
        <v>163</v>
      </c>
      <c r="J25" s="146">
        <v>1326</v>
      </c>
      <c r="K25" s="146">
        <v>3796182</v>
      </c>
      <c r="L25" s="101">
        <v>173</v>
      </c>
      <c r="M25" s="146">
        <v>1368</v>
      </c>
      <c r="N25" s="146">
        <v>4497369</v>
      </c>
      <c r="O25" s="101">
        <v>182</v>
      </c>
      <c r="P25" s="146">
        <v>1545</v>
      </c>
      <c r="Q25" s="146">
        <v>4713822</v>
      </c>
      <c r="R25" s="101">
        <v>164</v>
      </c>
      <c r="S25" s="146">
        <v>1583</v>
      </c>
      <c r="T25" s="146">
        <v>5053565</v>
      </c>
    </row>
    <row r="26" spans="1:20" ht="15" customHeight="1" x14ac:dyDescent="0.15">
      <c r="A26" s="66"/>
      <c r="B26" s="66"/>
      <c r="C26" s="281" t="s">
        <v>152</v>
      </c>
      <c r="D26" s="281"/>
      <c r="E26" s="136"/>
      <c r="F26" s="101">
        <v>56</v>
      </c>
      <c r="G26" s="101">
        <v>208</v>
      </c>
      <c r="H26" s="101">
        <v>593465</v>
      </c>
      <c r="I26" s="101">
        <v>32</v>
      </c>
      <c r="J26" s="146">
        <v>109</v>
      </c>
      <c r="K26" s="146">
        <v>699714</v>
      </c>
      <c r="L26" s="101">
        <v>30</v>
      </c>
      <c r="M26" s="146">
        <v>146</v>
      </c>
      <c r="N26" s="146">
        <v>584792</v>
      </c>
      <c r="O26" s="101">
        <v>31</v>
      </c>
      <c r="P26" s="146">
        <v>118</v>
      </c>
      <c r="Q26" s="146">
        <v>576300</v>
      </c>
      <c r="R26" s="101">
        <v>22</v>
      </c>
      <c r="S26" s="146">
        <v>74</v>
      </c>
      <c r="T26" s="146">
        <v>475918</v>
      </c>
    </row>
    <row r="27" spans="1:20" ht="15" customHeight="1" x14ac:dyDescent="0.15">
      <c r="A27" s="66"/>
      <c r="B27" s="66"/>
      <c r="C27" s="281" t="s">
        <v>153</v>
      </c>
      <c r="D27" s="281"/>
      <c r="E27" s="136"/>
      <c r="F27" s="101">
        <v>312</v>
      </c>
      <c r="G27" s="101">
        <v>1890</v>
      </c>
      <c r="H27" s="101">
        <v>3729892</v>
      </c>
      <c r="I27" s="101">
        <v>228</v>
      </c>
      <c r="J27" s="146">
        <v>1398</v>
      </c>
      <c r="K27" s="146">
        <v>2916880</v>
      </c>
      <c r="L27" s="101">
        <v>222</v>
      </c>
      <c r="M27" s="146">
        <v>1416</v>
      </c>
      <c r="N27" s="146">
        <v>3226352</v>
      </c>
      <c r="O27" s="101">
        <v>225</v>
      </c>
      <c r="P27" s="146">
        <v>1445</v>
      </c>
      <c r="Q27" s="146">
        <v>3883308</v>
      </c>
      <c r="R27" s="101">
        <v>219</v>
      </c>
      <c r="S27" s="146">
        <v>1410</v>
      </c>
      <c r="T27" s="146">
        <v>3808759</v>
      </c>
    </row>
    <row r="28" spans="1:20" ht="15" customHeight="1" x14ac:dyDescent="0.15">
      <c r="A28" s="66"/>
      <c r="B28" s="66"/>
      <c r="C28" s="281" t="s">
        <v>154</v>
      </c>
      <c r="D28" s="281"/>
      <c r="E28" s="136"/>
      <c r="F28" s="101">
        <v>3829</v>
      </c>
      <c r="G28" s="101">
        <v>33234</v>
      </c>
      <c r="H28" s="101">
        <v>126062939</v>
      </c>
      <c r="I28" s="101">
        <v>2810</v>
      </c>
      <c r="J28" s="146">
        <v>24705</v>
      </c>
      <c r="K28" s="146">
        <v>86600767</v>
      </c>
      <c r="L28" s="101">
        <v>2853</v>
      </c>
      <c r="M28" s="146">
        <v>25628</v>
      </c>
      <c r="N28" s="146">
        <v>100721136</v>
      </c>
      <c r="O28" s="101">
        <v>3101</v>
      </c>
      <c r="P28" s="146">
        <v>27821</v>
      </c>
      <c r="Q28" s="146">
        <v>106324554</v>
      </c>
      <c r="R28" s="101">
        <v>2895</v>
      </c>
      <c r="S28" s="146">
        <v>27298</v>
      </c>
      <c r="T28" s="146">
        <v>115416081</v>
      </c>
    </row>
    <row r="29" spans="1:20" ht="15" customHeight="1" x14ac:dyDescent="0.15">
      <c r="A29" s="66"/>
      <c r="B29" s="66"/>
      <c r="C29" s="281" t="s">
        <v>155</v>
      </c>
      <c r="D29" s="281"/>
      <c r="E29" s="136"/>
      <c r="F29" s="101">
        <v>310</v>
      </c>
      <c r="G29" s="101">
        <v>1811</v>
      </c>
      <c r="H29" s="101">
        <v>3778924</v>
      </c>
      <c r="I29" s="101">
        <v>230</v>
      </c>
      <c r="J29" s="146">
        <v>1138</v>
      </c>
      <c r="K29" s="146">
        <v>2489065</v>
      </c>
      <c r="L29" s="101">
        <v>229</v>
      </c>
      <c r="M29" s="146">
        <v>1388</v>
      </c>
      <c r="N29" s="146">
        <v>3108178</v>
      </c>
      <c r="O29" s="101">
        <v>226</v>
      </c>
      <c r="P29" s="146">
        <v>1361</v>
      </c>
      <c r="Q29" s="146">
        <v>3454211</v>
      </c>
      <c r="R29" s="101">
        <v>191</v>
      </c>
      <c r="S29" s="146">
        <v>1237</v>
      </c>
      <c r="T29" s="146">
        <v>3223708</v>
      </c>
    </row>
    <row r="30" spans="1:20" ht="15" customHeight="1" x14ac:dyDescent="0.15">
      <c r="A30" s="66"/>
      <c r="B30" s="66"/>
      <c r="C30" s="281" t="s">
        <v>156</v>
      </c>
      <c r="D30" s="281"/>
      <c r="E30" s="136"/>
      <c r="F30" s="101">
        <v>395</v>
      </c>
      <c r="G30" s="101">
        <v>2453</v>
      </c>
      <c r="H30" s="101">
        <v>6078779</v>
      </c>
      <c r="I30" s="101">
        <v>304</v>
      </c>
      <c r="J30" s="146">
        <v>1958</v>
      </c>
      <c r="K30" s="146">
        <v>4765706</v>
      </c>
      <c r="L30" s="101">
        <v>276</v>
      </c>
      <c r="M30" s="146">
        <v>2125</v>
      </c>
      <c r="N30" s="146">
        <v>6027865</v>
      </c>
      <c r="O30" s="101">
        <v>318</v>
      </c>
      <c r="P30" s="146">
        <v>2326</v>
      </c>
      <c r="Q30" s="146">
        <v>6229014</v>
      </c>
      <c r="R30" s="101">
        <v>288</v>
      </c>
      <c r="S30" s="146">
        <v>2261</v>
      </c>
      <c r="T30" s="146">
        <v>5956346</v>
      </c>
    </row>
    <row r="31" spans="1:20" ht="15" customHeight="1" x14ac:dyDescent="0.15">
      <c r="A31" s="66"/>
      <c r="B31" s="66"/>
      <c r="C31" s="281" t="s">
        <v>157</v>
      </c>
      <c r="D31" s="281"/>
      <c r="E31" s="136"/>
      <c r="F31" s="101">
        <v>287</v>
      </c>
      <c r="G31" s="101">
        <v>1841</v>
      </c>
      <c r="H31" s="101">
        <v>4635337</v>
      </c>
      <c r="I31" s="101">
        <v>228</v>
      </c>
      <c r="J31" s="146">
        <v>1465</v>
      </c>
      <c r="K31" s="146">
        <v>3412522</v>
      </c>
      <c r="L31" s="101">
        <v>236</v>
      </c>
      <c r="M31" s="146">
        <v>1593</v>
      </c>
      <c r="N31" s="146">
        <v>3719984</v>
      </c>
      <c r="O31" s="101">
        <v>255</v>
      </c>
      <c r="P31" s="146">
        <v>1613</v>
      </c>
      <c r="Q31" s="146">
        <v>4041815</v>
      </c>
      <c r="R31" s="101">
        <v>246</v>
      </c>
      <c r="S31" s="146">
        <v>1686</v>
      </c>
      <c r="T31" s="146">
        <v>4232266</v>
      </c>
    </row>
    <row r="32" spans="1:20" ht="15" customHeight="1" x14ac:dyDescent="0.15">
      <c r="A32" s="66"/>
      <c r="B32" s="66"/>
      <c r="C32" s="281" t="s">
        <v>158</v>
      </c>
      <c r="D32" s="281"/>
      <c r="E32" s="136"/>
      <c r="F32" s="101">
        <v>354</v>
      </c>
      <c r="G32" s="101">
        <v>2333</v>
      </c>
      <c r="H32" s="101">
        <v>7047214</v>
      </c>
      <c r="I32" s="101">
        <v>260</v>
      </c>
      <c r="J32" s="146">
        <v>1476</v>
      </c>
      <c r="K32" s="146">
        <v>3680354</v>
      </c>
      <c r="L32" s="101">
        <v>240</v>
      </c>
      <c r="M32" s="146">
        <v>1411</v>
      </c>
      <c r="N32" s="146">
        <v>5034285</v>
      </c>
      <c r="O32" s="101">
        <v>252</v>
      </c>
      <c r="P32" s="146">
        <v>1499</v>
      </c>
      <c r="Q32" s="146">
        <v>5147666</v>
      </c>
      <c r="R32" s="101">
        <v>239</v>
      </c>
      <c r="S32" s="146">
        <v>1432</v>
      </c>
      <c r="T32" s="146">
        <v>3799405</v>
      </c>
    </row>
    <row r="33" spans="1:20" ht="15" customHeight="1" x14ac:dyDescent="0.15">
      <c r="A33" s="66"/>
      <c r="B33" s="66"/>
      <c r="C33" s="281" t="s">
        <v>159</v>
      </c>
      <c r="D33" s="281"/>
      <c r="E33" s="136"/>
      <c r="F33" s="101">
        <v>533</v>
      </c>
      <c r="G33" s="101">
        <v>3976</v>
      </c>
      <c r="H33" s="101">
        <v>15791653</v>
      </c>
      <c r="I33" s="101">
        <v>380</v>
      </c>
      <c r="J33" s="146">
        <v>2775</v>
      </c>
      <c r="K33" s="146">
        <v>9852855</v>
      </c>
      <c r="L33" s="101">
        <v>365</v>
      </c>
      <c r="M33" s="146">
        <v>3056</v>
      </c>
      <c r="N33" s="146">
        <v>12669376</v>
      </c>
      <c r="O33" s="101">
        <v>399</v>
      </c>
      <c r="P33" s="146">
        <v>3076</v>
      </c>
      <c r="Q33" s="146">
        <v>13213367</v>
      </c>
      <c r="R33" s="101">
        <v>366</v>
      </c>
      <c r="S33" s="146">
        <v>2766</v>
      </c>
      <c r="T33" s="146">
        <v>10062987</v>
      </c>
    </row>
    <row r="34" spans="1:20" ht="15" customHeight="1" x14ac:dyDescent="0.15">
      <c r="A34" s="66"/>
      <c r="B34" s="66"/>
      <c r="C34" s="281" t="s">
        <v>160</v>
      </c>
      <c r="D34" s="281"/>
      <c r="E34" s="136"/>
      <c r="F34" s="101">
        <v>1469</v>
      </c>
      <c r="G34" s="101">
        <v>11874</v>
      </c>
      <c r="H34" s="101">
        <v>55454875</v>
      </c>
      <c r="I34" s="101">
        <v>1122</v>
      </c>
      <c r="J34" s="146">
        <v>9261</v>
      </c>
      <c r="K34" s="146">
        <v>27645412</v>
      </c>
      <c r="L34" s="101">
        <v>1096</v>
      </c>
      <c r="M34" s="146">
        <v>9411</v>
      </c>
      <c r="N34" s="146">
        <v>33572179</v>
      </c>
      <c r="O34" s="101">
        <v>1200</v>
      </c>
      <c r="P34" s="146">
        <v>9658</v>
      </c>
      <c r="Q34" s="146">
        <v>35309244</v>
      </c>
      <c r="R34" s="101">
        <v>1075</v>
      </c>
      <c r="S34" s="146">
        <v>9462</v>
      </c>
      <c r="T34" s="146">
        <v>34244104</v>
      </c>
    </row>
    <row r="35" spans="1:20" ht="15" customHeight="1" x14ac:dyDescent="0.15">
      <c r="A35" s="66"/>
      <c r="B35" s="66"/>
      <c r="C35" s="281" t="s">
        <v>161</v>
      </c>
      <c r="D35" s="281"/>
      <c r="E35" s="136"/>
      <c r="F35" s="101">
        <v>500</v>
      </c>
      <c r="G35" s="101">
        <v>3496</v>
      </c>
      <c r="H35" s="101">
        <v>7914051</v>
      </c>
      <c r="I35" s="101">
        <v>327</v>
      </c>
      <c r="J35" s="146">
        <v>2415</v>
      </c>
      <c r="K35" s="146">
        <v>6071685</v>
      </c>
      <c r="L35" s="101">
        <v>331</v>
      </c>
      <c r="M35" s="146">
        <v>2420</v>
      </c>
      <c r="N35" s="146">
        <v>6194568</v>
      </c>
      <c r="O35" s="101">
        <v>362</v>
      </c>
      <c r="P35" s="146">
        <v>2485</v>
      </c>
      <c r="Q35" s="146">
        <v>6393800</v>
      </c>
      <c r="R35" s="101">
        <v>327</v>
      </c>
      <c r="S35" s="146">
        <v>2413</v>
      </c>
      <c r="T35" s="146">
        <v>6194324</v>
      </c>
    </row>
    <row r="36" spans="1:20" ht="15" customHeight="1" x14ac:dyDescent="0.15">
      <c r="A36" s="66"/>
      <c r="B36" s="66"/>
      <c r="C36" s="281" t="s">
        <v>162</v>
      </c>
      <c r="D36" s="281"/>
      <c r="E36" s="136"/>
      <c r="F36" s="101">
        <v>365</v>
      </c>
      <c r="G36" s="101">
        <v>2273</v>
      </c>
      <c r="H36" s="101">
        <v>5862638</v>
      </c>
      <c r="I36" s="101">
        <v>251</v>
      </c>
      <c r="J36" s="146">
        <v>1558</v>
      </c>
      <c r="K36" s="146">
        <v>3944903</v>
      </c>
      <c r="L36" s="101">
        <v>227</v>
      </c>
      <c r="M36" s="146">
        <v>1561</v>
      </c>
      <c r="N36" s="146">
        <v>9847005</v>
      </c>
      <c r="O36" s="101">
        <v>260</v>
      </c>
      <c r="P36" s="146">
        <v>1670</v>
      </c>
      <c r="Q36" s="146">
        <v>9134027</v>
      </c>
      <c r="R36" s="101">
        <v>264</v>
      </c>
      <c r="S36" s="146">
        <v>1721</v>
      </c>
      <c r="T36" s="146">
        <v>4759902</v>
      </c>
    </row>
    <row r="37" spans="1:20" ht="15" customHeight="1" x14ac:dyDescent="0.15">
      <c r="A37" s="66"/>
      <c r="B37" s="66"/>
      <c r="C37" s="281" t="s">
        <v>163</v>
      </c>
      <c r="D37" s="281"/>
      <c r="E37" s="136"/>
      <c r="F37" s="101">
        <v>1212</v>
      </c>
      <c r="G37" s="101">
        <v>8461</v>
      </c>
      <c r="H37" s="101">
        <v>26386352</v>
      </c>
      <c r="I37" s="101">
        <v>864</v>
      </c>
      <c r="J37" s="146">
        <v>6168</v>
      </c>
      <c r="K37" s="146">
        <v>19527281</v>
      </c>
      <c r="L37" s="101">
        <v>800</v>
      </c>
      <c r="M37" s="146">
        <v>5854</v>
      </c>
      <c r="N37" s="146">
        <v>21307842</v>
      </c>
      <c r="O37" s="101">
        <v>829</v>
      </c>
      <c r="P37" s="146">
        <v>6282</v>
      </c>
      <c r="Q37" s="146">
        <v>22989962</v>
      </c>
      <c r="R37" s="101">
        <v>720</v>
      </c>
      <c r="S37" s="146">
        <v>5945</v>
      </c>
      <c r="T37" s="146">
        <v>20018128</v>
      </c>
    </row>
    <row r="38" spans="1:20" ht="15" customHeight="1" x14ac:dyDescent="0.15">
      <c r="A38" s="66"/>
      <c r="B38" s="66"/>
      <c r="C38" s="281" t="s">
        <v>164</v>
      </c>
      <c r="D38" s="281"/>
      <c r="E38" s="136"/>
      <c r="F38" s="101">
        <v>1854</v>
      </c>
      <c r="G38" s="101">
        <v>14879</v>
      </c>
      <c r="H38" s="101">
        <v>55516531</v>
      </c>
      <c r="I38" s="101">
        <v>1281</v>
      </c>
      <c r="J38" s="146">
        <v>10850</v>
      </c>
      <c r="K38" s="146">
        <v>38046865</v>
      </c>
      <c r="L38" s="101">
        <v>1308</v>
      </c>
      <c r="M38" s="146">
        <v>12087</v>
      </c>
      <c r="N38" s="146">
        <v>51604739</v>
      </c>
      <c r="O38" s="101">
        <v>1407</v>
      </c>
      <c r="P38" s="146">
        <v>13275</v>
      </c>
      <c r="Q38" s="146">
        <v>52848605</v>
      </c>
      <c r="R38" s="101">
        <v>1365</v>
      </c>
      <c r="S38" s="146">
        <v>13023</v>
      </c>
      <c r="T38" s="146">
        <v>50167794</v>
      </c>
    </row>
    <row r="39" spans="1:20" ht="15" customHeight="1" x14ac:dyDescent="0.15">
      <c r="A39" s="66"/>
      <c r="B39" s="66"/>
      <c r="C39" s="281" t="s">
        <v>165</v>
      </c>
      <c r="D39" s="281"/>
      <c r="E39" s="136"/>
      <c r="F39" s="101">
        <v>433</v>
      </c>
      <c r="G39" s="101">
        <v>3003</v>
      </c>
      <c r="H39" s="101">
        <v>5682202</v>
      </c>
      <c r="I39" s="101">
        <v>309</v>
      </c>
      <c r="J39" s="146">
        <v>2426</v>
      </c>
      <c r="K39" s="146">
        <v>3929679</v>
      </c>
      <c r="L39" s="101">
        <v>298</v>
      </c>
      <c r="M39" s="146">
        <v>2380</v>
      </c>
      <c r="N39" s="146">
        <v>4989776</v>
      </c>
      <c r="O39" s="101">
        <v>303</v>
      </c>
      <c r="P39" s="146">
        <v>2594</v>
      </c>
      <c r="Q39" s="146">
        <v>5522476</v>
      </c>
      <c r="R39" s="101">
        <v>302</v>
      </c>
      <c r="S39" s="146">
        <v>2550</v>
      </c>
      <c r="T39" s="146">
        <v>6434676</v>
      </c>
    </row>
    <row r="40" spans="1:20" ht="15" customHeight="1" x14ac:dyDescent="0.15">
      <c r="A40" s="66"/>
      <c r="B40" s="81"/>
      <c r="C40" s="281" t="s">
        <v>166</v>
      </c>
      <c r="D40" s="281"/>
      <c r="E40" s="136"/>
      <c r="F40" s="101">
        <v>398</v>
      </c>
      <c r="G40" s="101">
        <v>2831</v>
      </c>
      <c r="H40" s="101">
        <v>5071147</v>
      </c>
      <c r="I40" s="101">
        <v>297</v>
      </c>
      <c r="J40" s="146">
        <v>2068</v>
      </c>
      <c r="K40" s="146">
        <v>4173695</v>
      </c>
      <c r="L40" s="101">
        <v>296</v>
      </c>
      <c r="M40" s="146">
        <v>2102</v>
      </c>
      <c r="N40" s="146">
        <v>4198258</v>
      </c>
      <c r="O40" s="101">
        <v>301</v>
      </c>
      <c r="P40" s="146">
        <v>2232</v>
      </c>
      <c r="Q40" s="146">
        <v>4502259</v>
      </c>
      <c r="R40" s="101">
        <v>273</v>
      </c>
      <c r="S40" s="146">
        <v>2054</v>
      </c>
      <c r="T40" s="146">
        <v>4466969</v>
      </c>
    </row>
    <row r="41" spans="1:20" ht="15" customHeight="1" x14ac:dyDescent="0.15">
      <c r="A41" s="66"/>
      <c r="B41" s="66"/>
      <c r="C41" s="281" t="s">
        <v>167</v>
      </c>
      <c r="D41" s="281"/>
      <c r="E41" s="136"/>
      <c r="F41" s="101">
        <v>2162</v>
      </c>
      <c r="G41" s="101">
        <v>18251</v>
      </c>
      <c r="H41" s="101">
        <v>89267190</v>
      </c>
      <c r="I41" s="101">
        <v>1597</v>
      </c>
      <c r="J41" s="146">
        <v>13329</v>
      </c>
      <c r="K41" s="146">
        <v>50161036</v>
      </c>
      <c r="L41" s="101">
        <v>1716</v>
      </c>
      <c r="M41" s="146">
        <v>14941</v>
      </c>
      <c r="N41" s="146">
        <v>63162472</v>
      </c>
      <c r="O41" s="101">
        <v>1881</v>
      </c>
      <c r="P41" s="146">
        <v>16177</v>
      </c>
      <c r="Q41" s="146">
        <v>65103828</v>
      </c>
      <c r="R41" s="101">
        <v>1793</v>
      </c>
      <c r="S41" s="146">
        <v>15785</v>
      </c>
      <c r="T41" s="146">
        <v>70636092</v>
      </c>
    </row>
    <row r="42" spans="1:20" ht="15" customHeight="1" x14ac:dyDescent="0.15">
      <c r="A42" s="66"/>
      <c r="B42" s="66"/>
      <c r="C42" s="267" t="s">
        <v>168</v>
      </c>
      <c r="D42" s="267"/>
      <c r="E42" s="137"/>
      <c r="F42" s="148">
        <v>2176</v>
      </c>
      <c r="G42" s="148">
        <v>16198</v>
      </c>
      <c r="H42" s="148">
        <v>64432733</v>
      </c>
      <c r="I42" s="148">
        <v>1468</v>
      </c>
      <c r="J42" s="149">
        <v>10993</v>
      </c>
      <c r="K42" s="149">
        <v>42481100</v>
      </c>
      <c r="L42" s="148">
        <v>1568</v>
      </c>
      <c r="M42" s="149">
        <v>12263</v>
      </c>
      <c r="N42" s="149">
        <v>48104317</v>
      </c>
      <c r="O42" s="148">
        <v>1636</v>
      </c>
      <c r="P42" s="149">
        <v>13106</v>
      </c>
      <c r="Q42" s="149">
        <v>53474889</v>
      </c>
      <c r="R42" s="148">
        <v>1558</v>
      </c>
      <c r="S42" s="149">
        <v>12320</v>
      </c>
      <c r="T42" s="149">
        <v>50377231</v>
      </c>
    </row>
    <row r="43" spans="1:20" ht="15" customHeight="1" x14ac:dyDescent="0.15">
      <c r="A43" s="66"/>
      <c r="B43" s="138"/>
      <c r="C43" s="281" t="s">
        <v>169</v>
      </c>
      <c r="D43" s="281"/>
      <c r="E43" s="136"/>
      <c r="F43" s="101">
        <v>412</v>
      </c>
      <c r="G43" s="101">
        <v>2569</v>
      </c>
      <c r="H43" s="101">
        <v>8281482</v>
      </c>
      <c r="I43" s="101">
        <v>291</v>
      </c>
      <c r="J43" s="146">
        <v>1805</v>
      </c>
      <c r="K43" s="146">
        <v>5117093</v>
      </c>
      <c r="L43" s="101">
        <v>307</v>
      </c>
      <c r="M43" s="146">
        <v>2054</v>
      </c>
      <c r="N43" s="146">
        <v>12616749</v>
      </c>
      <c r="O43" s="101">
        <v>306</v>
      </c>
      <c r="P43" s="146">
        <v>1961</v>
      </c>
      <c r="Q43" s="146">
        <v>11209273</v>
      </c>
      <c r="R43" s="101">
        <v>298</v>
      </c>
      <c r="S43" s="146">
        <v>1950</v>
      </c>
      <c r="T43" s="146">
        <v>5998455</v>
      </c>
    </row>
    <row r="44" spans="1:20" ht="15" customHeight="1" x14ac:dyDescent="0.15">
      <c r="A44" s="93"/>
      <c r="B44" s="66"/>
      <c r="C44" s="284" t="s">
        <v>170</v>
      </c>
      <c r="D44" s="284"/>
      <c r="E44" s="139"/>
      <c r="F44" s="150">
        <f t="shared" ref="F44:N44" si="0">SUM(F45:F52)</f>
        <v>3101</v>
      </c>
      <c r="G44" s="150">
        <f t="shared" si="0"/>
        <v>22393</v>
      </c>
      <c r="H44" s="150">
        <f t="shared" si="0"/>
        <v>78048436</v>
      </c>
      <c r="I44" s="150">
        <f t="shared" si="0"/>
        <v>2132</v>
      </c>
      <c r="J44" s="151">
        <f t="shared" si="0"/>
        <v>15252</v>
      </c>
      <c r="K44" s="151">
        <f t="shared" si="0"/>
        <v>52446145</v>
      </c>
      <c r="L44" s="150">
        <f t="shared" si="0"/>
        <v>2262</v>
      </c>
      <c r="M44" s="150">
        <f t="shared" si="0"/>
        <v>17111</v>
      </c>
      <c r="N44" s="151">
        <f t="shared" si="0"/>
        <v>61425932</v>
      </c>
      <c r="O44" s="150">
        <f>SUM(O45:O52)</f>
        <v>2369</v>
      </c>
      <c r="P44" s="151">
        <f>SUM(P45:P52)</f>
        <v>18187</v>
      </c>
      <c r="Q44" s="151">
        <f>SUM(Q45:Q52)</f>
        <v>68341847</v>
      </c>
      <c r="R44" s="150">
        <v>2235</v>
      </c>
      <c r="S44" s="151">
        <v>17316</v>
      </c>
      <c r="T44" s="151">
        <v>63994539</v>
      </c>
    </row>
    <row r="45" spans="1:20" ht="15" customHeight="1" x14ac:dyDescent="0.15">
      <c r="A45" s="66"/>
      <c r="B45" s="66"/>
      <c r="C45" s="182"/>
      <c r="D45" s="180" t="s">
        <v>171</v>
      </c>
      <c r="E45" s="137"/>
      <c r="F45" s="148">
        <v>2176</v>
      </c>
      <c r="G45" s="148">
        <v>16198</v>
      </c>
      <c r="H45" s="148">
        <v>64432733</v>
      </c>
      <c r="I45" s="148">
        <v>1468</v>
      </c>
      <c r="J45" s="149">
        <v>10993</v>
      </c>
      <c r="K45" s="149">
        <v>42481100</v>
      </c>
      <c r="L45" s="148">
        <v>1568</v>
      </c>
      <c r="M45" s="149">
        <v>12263</v>
      </c>
      <c r="N45" s="149">
        <v>48104317</v>
      </c>
      <c r="O45" s="148">
        <v>1636</v>
      </c>
      <c r="P45" s="149">
        <v>13106</v>
      </c>
      <c r="Q45" s="149">
        <v>53474889</v>
      </c>
      <c r="R45" s="148">
        <v>1558</v>
      </c>
      <c r="S45" s="149">
        <v>12320</v>
      </c>
      <c r="T45" s="149">
        <v>50377231</v>
      </c>
    </row>
    <row r="46" spans="1:20" ht="15" customHeight="1" x14ac:dyDescent="0.15">
      <c r="A46" s="66"/>
      <c r="B46" s="66"/>
      <c r="C46" s="182"/>
      <c r="D46" s="182" t="s">
        <v>172</v>
      </c>
      <c r="E46" s="136"/>
      <c r="F46" s="101">
        <v>258</v>
      </c>
      <c r="G46" s="101">
        <v>2689</v>
      </c>
      <c r="H46" s="101">
        <v>6562359</v>
      </c>
      <c r="I46" s="101">
        <v>199</v>
      </c>
      <c r="J46" s="146">
        <v>2018</v>
      </c>
      <c r="K46" s="146">
        <v>4801399</v>
      </c>
      <c r="L46" s="101">
        <v>228</v>
      </c>
      <c r="M46" s="146">
        <v>2272</v>
      </c>
      <c r="N46" s="146">
        <v>6510323</v>
      </c>
      <c r="O46" s="101">
        <v>247</v>
      </c>
      <c r="P46" s="146">
        <v>2530</v>
      </c>
      <c r="Q46" s="146">
        <v>6618516</v>
      </c>
      <c r="R46" s="101">
        <v>234</v>
      </c>
      <c r="S46" s="146">
        <v>2595</v>
      </c>
      <c r="T46" s="146">
        <v>6409358</v>
      </c>
    </row>
    <row r="47" spans="1:20" ht="15" customHeight="1" x14ac:dyDescent="0.15">
      <c r="A47" s="66"/>
      <c r="B47" s="66"/>
      <c r="C47" s="182"/>
      <c r="D47" s="182" t="s">
        <v>173</v>
      </c>
      <c r="E47" s="136"/>
      <c r="F47" s="101">
        <v>188</v>
      </c>
      <c r="G47" s="101">
        <v>1033</v>
      </c>
      <c r="H47" s="101">
        <v>2249666</v>
      </c>
      <c r="I47" s="101">
        <v>134</v>
      </c>
      <c r="J47" s="146">
        <v>760</v>
      </c>
      <c r="K47" s="146">
        <v>1960541</v>
      </c>
      <c r="L47" s="101">
        <v>134</v>
      </c>
      <c r="M47" s="146">
        <v>782</v>
      </c>
      <c r="N47" s="146">
        <v>2205984</v>
      </c>
      <c r="O47" s="101">
        <v>136</v>
      </c>
      <c r="P47" s="146">
        <v>711</v>
      </c>
      <c r="Q47" s="146">
        <v>2341313</v>
      </c>
      <c r="R47" s="101">
        <v>118</v>
      </c>
      <c r="S47" s="146">
        <v>700</v>
      </c>
      <c r="T47" s="146">
        <v>1878717</v>
      </c>
    </row>
    <row r="48" spans="1:20" ht="15" customHeight="1" x14ac:dyDescent="0.15">
      <c r="A48" s="66"/>
      <c r="B48" s="66"/>
      <c r="C48" s="182"/>
      <c r="D48" s="182" t="s">
        <v>174</v>
      </c>
      <c r="E48" s="136"/>
      <c r="F48" s="101">
        <v>84</v>
      </c>
      <c r="G48" s="101">
        <v>450</v>
      </c>
      <c r="H48" s="101">
        <v>1283714</v>
      </c>
      <c r="I48" s="101">
        <v>64</v>
      </c>
      <c r="J48" s="146">
        <v>284</v>
      </c>
      <c r="K48" s="146">
        <v>949584</v>
      </c>
      <c r="L48" s="101">
        <v>60</v>
      </c>
      <c r="M48" s="146">
        <v>274</v>
      </c>
      <c r="N48" s="146">
        <v>1075100</v>
      </c>
      <c r="O48" s="101">
        <v>62</v>
      </c>
      <c r="P48" s="146">
        <v>271</v>
      </c>
      <c r="Q48" s="146">
        <v>1091212</v>
      </c>
      <c r="R48" s="101">
        <v>58</v>
      </c>
      <c r="S48" s="146">
        <v>275</v>
      </c>
      <c r="T48" s="146">
        <v>1051961</v>
      </c>
    </row>
    <row r="49" spans="1:20" ht="15" customHeight="1" x14ac:dyDescent="0.15">
      <c r="A49" s="66"/>
      <c r="B49" s="66"/>
      <c r="C49" s="182"/>
      <c r="D49" s="182" t="s">
        <v>175</v>
      </c>
      <c r="E49" s="136"/>
      <c r="F49" s="101">
        <v>115</v>
      </c>
      <c r="G49" s="101">
        <v>649</v>
      </c>
      <c r="H49" s="101">
        <v>1255297</v>
      </c>
      <c r="I49" s="101">
        <v>84</v>
      </c>
      <c r="J49" s="146">
        <v>420</v>
      </c>
      <c r="K49" s="146">
        <v>859866</v>
      </c>
      <c r="L49" s="101">
        <v>80</v>
      </c>
      <c r="M49" s="146">
        <v>526</v>
      </c>
      <c r="N49" s="146">
        <v>1711243</v>
      </c>
      <c r="O49" s="101">
        <v>88</v>
      </c>
      <c r="P49" s="146">
        <v>604</v>
      </c>
      <c r="Q49" s="146">
        <v>2439161</v>
      </c>
      <c r="R49" s="101">
        <v>79</v>
      </c>
      <c r="S49" s="146">
        <v>498</v>
      </c>
      <c r="T49" s="146">
        <v>1853210</v>
      </c>
    </row>
    <row r="50" spans="1:20" ht="15" customHeight="1" x14ac:dyDescent="0.15">
      <c r="A50" s="66"/>
      <c r="B50" s="66"/>
      <c r="C50" s="182"/>
      <c r="D50" s="182" t="s">
        <v>176</v>
      </c>
      <c r="E50" s="136"/>
      <c r="F50" s="101">
        <v>148</v>
      </c>
      <c r="G50" s="101">
        <v>696</v>
      </c>
      <c r="H50" s="101">
        <v>965566</v>
      </c>
      <c r="I50" s="101">
        <v>100</v>
      </c>
      <c r="J50" s="146">
        <v>365</v>
      </c>
      <c r="K50" s="146">
        <v>706696</v>
      </c>
      <c r="L50" s="101">
        <v>105</v>
      </c>
      <c r="M50" s="146">
        <v>434</v>
      </c>
      <c r="N50" s="146">
        <v>916527</v>
      </c>
      <c r="O50" s="101">
        <v>105</v>
      </c>
      <c r="P50" s="146">
        <v>464</v>
      </c>
      <c r="Q50" s="146">
        <v>881807</v>
      </c>
      <c r="R50" s="101">
        <v>97</v>
      </c>
      <c r="S50" s="146">
        <v>438</v>
      </c>
      <c r="T50" s="146">
        <v>898828</v>
      </c>
    </row>
    <row r="51" spans="1:20" ht="15" customHeight="1" x14ac:dyDescent="0.15">
      <c r="A51" s="66"/>
      <c r="B51" s="66"/>
      <c r="C51" s="182"/>
      <c r="D51" s="182" t="s">
        <v>177</v>
      </c>
      <c r="E51" s="136"/>
      <c r="F51" s="101">
        <v>14</v>
      </c>
      <c r="G51" s="101">
        <v>64</v>
      </c>
      <c r="H51" s="101">
        <v>281012</v>
      </c>
      <c r="I51" s="101">
        <v>7</v>
      </c>
      <c r="J51" s="146">
        <v>33</v>
      </c>
      <c r="K51" s="146">
        <v>31181</v>
      </c>
      <c r="L51" s="101">
        <v>13</v>
      </c>
      <c r="M51" s="146">
        <v>96</v>
      </c>
      <c r="N51" s="146">
        <v>208022</v>
      </c>
      <c r="O51" s="101">
        <v>17</v>
      </c>
      <c r="P51" s="146">
        <v>88</v>
      </c>
      <c r="Q51" s="146">
        <v>576292</v>
      </c>
      <c r="R51" s="101">
        <v>14</v>
      </c>
      <c r="S51" s="146">
        <v>68</v>
      </c>
      <c r="T51" s="146">
        <v>537701</v>
      </c>
    </row>
    <row r="52" spans="1:20" ht="15" customHeight="1" x14ac:dyDescent="0.15">
      <c r="A52" s="140"/>
      <c r="B52" s="140"/>
      <c r="C52" s="82"/>
      <c r="D52" s="82" t="s">
        <v>178</v>
      </c>
      <c r="E52" s="141"/>
      <c r="F52" s="152">
        <v>118</v>
      </c>
      <c r="G52" s="152">
        <v>614</v>
      </c>
      <c r="H52" s="152">
        <v>1018089</v>
      </c>
      <c r="I52" s="152">
        <v>76</v>
      </c>
      <c r="J52" s="153">
        <v>379</v>
      </c>
      <c r="K52" s="153">
        <v>655778</v>
      </c>
      <c r="L52" s="152">
        <v>74</v>
      </c>
      <c r="M52" s="153">
        <v>464</v>
      </c>
      <c r="N52" s="153">
        <v>694416</v>
      </c>
      <c r="O52" s="152">
        <v>78</v>
      </c>
      <c r="P52" s="153">
        <v>413</v>
      </c>
      <c r="Q52" s="153">
        <v>918657</v>
      </c>
      <c r="R52" s="152">
        <v>77</v>
      </c>
      <c r="S52" s="153">
        <v>422</v>
      </c>
      <c r="T52" s="153">
        <v>987533</v>
      </c>
    </row>
    <row r="53" spans="1:20" ht="13.5" customHeight="1" x14ac:dyDescent="0.15">
      <c r="A53" s="31" t="s">
        <v>228</v>
      </c>
      <c r="B53" s="8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</row>
    <row r="54" spans="1:20" ht="13.5" customHeight="1" x14ac:dyDescent="0.15">
      <c r="E54" s="142"/>
    </row>
    <row r="55" spans="1:20" ht="13.5" customHeight="1" x14ac:dyDescent="0.15"/>
    <row r="56" spans="1:20" x14ac:dyDescent="0.15">
      <c r="A56" s="143"/>
    </row>
  </sheetData>
  <mergeCells count="59">
    <mergeCell ref="R3:T3"/>
    <mergeCell ref="R4:T4"/>
    <mergeCell ref="R5:T5"/>
    <mergeCell ref="R6:T6"/>
    <mergeCell ref="A1:N1"/>
    <mergeCell ref="A3:E7"/>
    <mergeCell ref="L3:N3"/>
    <mergeCell ref="L6:N6"/>
    <mergeCell ref="O6:Q6"/>
    <mergeCell ref="O5:Q5"/>
    <mergeCell ref="O4:Q4"/>
    <mergeCell ref="L4:N4"/>
    <mergeCell ref="L5:N5"/>
    <mergeCell ref="B8:D8"/>
    <mergeCell ref="F3:H3"/>
    <mergeCell ref="I3:K3"/>
    <mergeCell ref="I5:K5"/>
    <mergeCell ref="F6:H6"/>
    <mergeCell ref="I6:K6"/>
    <mergeCell ref="F4:H4"/>
    <mergeCell ref="I4:K4"/>
    <mergeCell ref="F5:H5"/>
    <mergeCell ref="C20:D20"/>
    <mergeCell ref="C9:D9"/>
    <mergeCell ref="C10:D10"/>
    <mergeCell ref="C11:D11"/>
    <mergeCell ref="C12:D12"/>
    <mergeCell ref="C13:D13"/>
    <mergeCell ref="C14:D14"/>
    <mergeCell ref="C44:D44"/>
    <mergeCell ref="C33:D33"/>
    <mergeCell ref="C34:D34"/>
    <mergeCell ref="C35:D35"/>
    <mergeCell ref="C36:D36"/>
    <mergeCell ref="C37:D37"/>
    <mergeCell ref="C38:D38"/>
    <mergeCell ref="C43:D43"/>
    <mergeCell ref="C42:D42"/>
    <mergeCell ref="C27:D27"/>
    <mergeCell ref="C28:D28"/>
    <mergeCell ref="C29:D29"/>
    <mergeCell ref="C30:D30"/>
    <mergeCell ref="C31:D31"/>
    <mergeCell ref="C32:D32"/>
    <mergeCell ref="O3:Q3"/>
    <mergeCell ref="C39:D39"/>
    <mergeCell ref="C40:D40"/>
    <mergeCell ref="C41:D41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</mergeCells>
  <phoneticPr fontId="2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70"/>
  <sheetViews>
    <sheetView showGridLines="0" zoomScaleNormal="100" workbookViewId="0">
      <pane xSplit="5" ySplit="5" topLeftCell="F6" activePane="bottomRight" state="frozen"/>
      <selection pane="topRight"/>
      <selection pane="bottomLeft"/>
      <selection pane="bottomRight"/>
    </sheetView>
  </sheetViews>
  <sheetFormatPr defaultRowHeight="13.5" x14ac:dyDescent="0.15"/>
  <cols>
    <col min="1" max="1" width="0.875" style="6" customWidth="1"/>
    <col min="2" max="2" width="3.125" style="6" customWidth="1"/>
    <col min="3" max="3" width="0.5" style="6" customWidth="1"/>
    <col min="4" max="4" width="19.625" style="6" customWidth="1"/>
    <col min="5" max="5" width="0.875" style="6" customWidth="1"/>
    <col min="6" max="7" width="6.625" style="6" customWidth="1"/>
    <col min="8" max="8" width="10.625" style="6" customWidth="1"/>
    <col min="9" max="10" width="6.625" style="6" customWidth="1"/>
    <col min="11" max="11" width="10.625" style="6" customWidth="1"/>
    <col min="12" max="13" width="6.625" style="7" customWidth="1"/>
    <col min="14" max="14" width="10.625" style="7" customWidth="1"/>
    <col min="15" max="16384" width="9" style="5"/>
  </cols>
  <sheetData>
    <row r="1" spans="1:14" ht="19.5" customHeight="1" x14ac:dyDescent="0.15">
      <c r="A1" s="8" t="s">
        <v>236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14.1" customHeight="1" x14ac:dyDescent="0.15">
      <c r="A2" s="2" t="s">
        <v>233</v>
      </c>
      <c r="B2" s="10"/>
      <c r="C2" s="2"/>
      <c r="D2" s="11"/>
      <c r="E2" s="2"/>
      <c r="F2" s="10"/>
      <c r="G2" s="10"/>
      <c r="H2" s="10"/>
      <c r="I2" s="10"/>
      <c r="J2" s="10"/>
      <c r="K2" s="10"/>
      <c r="L2" s="10"/>
      <c r="M2" s="10"/>
      <c r="N2" s="12" t="s">
        <v>48</v>
      </c>
    </row>
    <row r="3" spans="1:14" ht="12" customHeight="1" x14ac:dyDescent="0.15">
      <c r="A3" s="313" t="s">
        <v>77</v>
      </c>
      <c r="B3" s="313"/>
      <c r="C3" s="313"/>
      <c r="D3" s="313"/>
      <c r="E3" s="314"/>
      <c r="F3" s="319" t="s">
        <v>202</v>
      </c>
      <c r="G3" s="320"/>
      <c r="H3" s="321"/>
      <c r="I3" s="318" t="s">
        <v>201</v>
      </c>
      <c r="J3" s="318"/>
      <c r="K3" s="319"/>
      <c r="L3" s="318" t="s">
        <v>200</v>
      </c>
      <c r="M3" s="318"/>
      <c r="N3" s="319"/>
    </row>
    <row r="4" spans="1:14" ht="12" customHeight="1" x14ac:dyDescent="0.15">
      <c r="A4" s="315"/>
      <c r="B4" s="315"/>
      <c r="C4" s="315"/>
      <c r="D4" s="315"/>
      <c r="E4" s="316"/>
      <c r="F4" s="322" t="s">
        <v>203</v>
      </c>
      <c r="G4" s="323"/>
      <c r="H4" s="324"/>
      <c r="I4" s="322" t="s">
        <v>204</v>
      </c>
      <c r="J4" s="323"/>
      <c r="K4" s="324"/>
      <c r="L4" s="322" t="s">
        <v>196</v>
      </c>
      <c r="M4" s="323"/>
      <c r="N4" s="323"/>
    </row>
    <row r="5" spans="1:14" ht="12" customHeight="1" x14ac:dyDescent="0.15">
      <c r="A5" s="317"/>
      <c r="B5" s="317"/>
      <c r="C5" s="317"/>
      <c r="D5" s="317"/>
      <c r="E5" s="215"/>
      <c r="F5" s="13" t="s">
        <v>187</v>
      </c>
      <c r="G5" s="13" t="s">
        <v>0</v>
      </c>
      <c r="H5" s="14" t="s">
        <v>1</v>
      </c>
      <c r="I5" s="13" t="s">
        <v>187</v>
      </c>
      <c r="J5" s="13" t="s">
        <v>0</v>
      </c>
      <c r="K5" s="14" t="s">
        <v>1</v>
      </c>
      <c r="L5" s="13" t="s">
        <v>187</v>
      </c>
      <c r="M5" s="13" t="s">
        <v>0</v>
      </c>
      <c r="N5" s="14" t="s">
        <v>1</v>
      </c>
    </row>
    <row r="6" spans="1:14" s="57" customFormat="1" ht="12" customHeight="1" x14ac:dyDescent="0.15">
      <c r="A6" s="85"/>
      <c r="B6" s="312" t="s">
        <v>78</v>
      </c>
      <c r="C6" s="312"/>
      <c r="D6" s="312"/>
      <c r="E6" s="86"/>
      <c r="F6" s="47">
        <f t="shared" ref="F6:M6" si="0">SUM(F8,F32)</f>
        <v>2665</v>
      </c>
      <c r="G6" s="47">
        <f t="shared" si="0"/>
        <v>20025</v>
      </c>
      <c r="H6" s="87">
        <f t="shared" si="0"/>
        <v>74359768</v>
      </c>
      <c r="I6" s="47">
        <f t="shared" si="0"/>
        <v>2548</v>
      </c>
      <c r="J6" s="47">
        <f t="shared" si="0"/>
        <v>18748</v>
      </c>
      <c r="K6" s="87">
        <f t="shared" si="0"/>
        <v>72063803</v>
      </c>
      <c r="L6" s="47">
        <f t="shared" si="0"/>
        <v>2176</v>
      </c>
      <c r="M6" s="47">
        <f t="shared" si="0"/>
        <v>16198</v>
      </c>
      <c r="N6" s="87">
        <v>64432733</v>
      </c>
    </row>
    <row r="7" spans="1:14" s="57" customFormat="1" ht="3" customHeight="1" x14ac:dyDescent="0.15">
      <c r="A7" s="83"/>
      <c r="B7" s="83"/>
      <c r="C7" s="179"/>
      <c r="D7" s="179"/>
      <c r="E7" s="84"/>
      <c r="F7" s="55"/>
      <c r="G7" s="55"/>
      <c r="H7" s="48"/>
      <c r="I7" s="55"/>
      <c r="J7" s="55"/>
      <c r="K7" s="48"/>
      <c r="L7" s="55"/>
      <c r="M7" s="55"/>
      <c r="N7" s="48"/>
    </row>
    <row r="8" spans="1:14" s="57" customFormat="1" ht="11.45" customHeight="1" x14ac:dyDescent="0.15">
      <c r="A8" s="83"/>
      <c r="B8" s="212" t="s">
        <v>79</v>
      </c>
      <c r="C8" s="212"/>
      <c r="D8" s="212"/>
      <c r="E8" s="84"/>
      <c r="F8" s="55">
        <f>SUM(F9,F11,F14,F17,F22,F27)</f>
        <v>729</v>
      </c>
      <c r="G8" s="55">
        <f>SUM(G9,G11,G14,G17,G22,G27)</f>
        <v>5915</v>
      </c>
      <c r="H8" s="54">
        <f t="shared" ref="H8:M8" si="1">SUM(H9,H11,H14,H17,H22,H27)</f>
        <v>52480057</v>
      </c>
      <c r="I8" s="55">
        <f t="shared" si="1"/>
        <v>704</v>
      </c>
      <c r="J8" s="55">
        <f t="shared" si="1"/>
        <v>5520</v>
      </c>
      <c r="K8" s="54">
        <f t="shared" si="1"/>
        <v>50853535</v>
      </c>
      <c r="L8" s="55">
        <f t="shared" si="1"/>
        <v>603</v>
      </c>
      <c r="M8" s="55">
        <f t="shared" si="1"/>
        <v>4776</v>
      </c>
      <c r="N8" s="54">
        <v>45711538</v>
      </c>
    </row>
    <row r="9" spans="1:14" s="57" customFormat="1" ht="11.45" customHeight="1" x14ac:dyDescent="0.15">
      <c r="A9" s="58"/>
      <c r="B9" s="50">
        <v>49</v>
      </c>
      <c r="C9" s="51"/>
      <c r="D9" s="179" t="s">
        <v>2</v>
      </c>
      <c r="E9" s="52"/>
      <c r="F9" s="53">
        <f>F10</f>
        <v>5</v>
      </c>
      <c r="G9" s="53">
        <f t="shared" ref="G9:M9" si="2">G10</f>
        <v>73</v>
      </c>
      <c r="H9" s="54">
        <f t="shared" si="2"/>
        <v>595702</v>
      </c>
      <c r="I9" s="53">
        <f t="shared" si="2"/>
        <v>5</v>
      </c>
      <c r="J9" s="53">
        <f t="shared" si="2"/>
        <v>90</v>
      </c>
      <c r="K9" s="54">
        <f t="shared" si="2"/>
        <v>735098</v>
      </c>
      <c r="L9" s="53">
        <f t="shared" si="2"/>
        <v>2</v>
      </c>
      <c r="M9" s="53">
        <f t="shared" si="2"/>
        <v>18</v>
      </c>
      <c r="N9" s="54" t="s">
        <v>101</v>
      </c>
    </row>
    <row r="10" spans="1:14" ht="11.45" customHeight="1" x14ac:dyDescent="0.15">
      <c r="A10" s="15"/>
      <c r="B10" s="16">
        <v>491</v>
      </c>
      <c r="C10" s="17"/>
      <c r="D10" s="18" t="s">
        <v>2</v>
      </c>
      <c r="E10" s="19"/>
      <c r="F10" s="20">
        <v>5</v>
      </c>
      <c r="G10" s="20">
        <v>73</v>
      </c>
      <c r="H10" s="21">
        <v>595702</v>
      </c>
      <c r="I10" s="20">
        <v>5</v>
      </c>
      <c r="J10" s="20">
        <v>90</v>
      </c>
      <c r="K10" s="21">
        <v>735098</v>
      </c>
      <c r="L10" s="20">
        <v>2</v>
      </c>
      <c r="M10" s="20">
        <v>18</v>
      </c>
      <c r="N10" s="21" t="s">
        <v>101</v>
      </c>
    </row>
    <row r="11" spans="1:14" s="57" customFormat="1" ht="11.45" customHeight="1" x14ac:dyDescent="0.15">
      <c r="A11" s="58"/>
      <c r="B11" s="50">
        <v>50</v>
      </c>
      <c r="C11" s="51"/>
      <c r="D11" s="179" t="s">
        <v>3</v>
      </c>
      <c r="E11" s="52"/>
      <c r="F11" s="53">
        <f>SUM(F12:F13)</f>
        <v>28</v>
      </c>
      <c r="G11" s="53">
        <f t="shared" ref="G11:M11" si="3">SUM(G12:G13)</f>
        <v>143</v>
      </c>
      <c r="H11" s="54">
        <f t="shared" si="3"/>
        <v>571918</v>
      </c>
      <c r="I11" s="53">
        <f t="shared" si="3"/>
        <v>19</v>
      </c>
      <c r="J11" s="53">
        <f t="shared" si="3"/>
        <v>83</v>
      </c>
      <c r="K11" s="54">
        <f t="shared" si="3"/>
        <v>204945</v>
      </c>
      <c r="L11" s="53">
        <f t="shared" si="3"/>
        <v>13</v>
      </c>
      <c r="M11" s="53">
        <f t="shared" si="3"/>
        <v>69</v>
      </c>
      <c r="N11" s="54">
        <v>164275</v>
      </c>
    </row>
    <row r="12" spans="1:14" ht="11.45" customHeight="1" x14ac:dyDescent="0.15">
      <c r="A12" s="15"/>
      <c r="B12" s="16">
        <v>501</v>
      </c>
      <c r="C12" s="17"/>
      <c r="D12" s="18" t="s">
        <v>4</v>
      </c>
      <c r="E12" s="19"/>
      <c r="F12" s="20">
        <v>4</v>
      </c>
      <c r="G12" s="20">
        <v>20</v>
      </c>
      <c r="H12" s="21">
        <v>106500</v>
      </c>
      <c r="I12" s="20">
        <v>0</v>
      </c>
      <c r="J12" s="20">
        <v>0</v>
      </c>
      <c r="K12" s="21">
        <v>0</v>
      </c>
      <c r="L12" s="20">
        <v>1</v>
      </c>
      <c r="M12" s="20">
        <v>4</v>
      </c>
      <c r="N12" s="21" t="s">
        <v>101</v>
      </c>
    </row>
    <row r="13" spans="1:14" ht="11.45" customHeight="1" x14ac:dyDescent="0.15">
      <c r="A13" s="15"/>
      <c r="B13" s="16">
        <v>502</v>
      </c>
      <c r="C13" s="17"/>
      <c r="D13" s="18" t="s">
        <v>57</v>
      </c>
      <c r="E13" s="19"/>
      <c r="F13" s="20">
        <v>24</v>
      </c>
      <c r="G13" s="20">
        <v>123</v>
      </c>
      <c r="H13" s="21">
        <v>465418</v>
      </c>
      <c r="I13" s="20">
        <v>19</v>
      </c>
      <c r="J13" s="20">
        <v>83</v>
      </c>
      <c r="K13" s="21">
        <v>204945</v>
      </c>
      <c r="L13" s="20">
        <v>12</v>
      </c>
      <c r="M13" s="20">
        <v>65</v>
      </c>
      <c r="N13" s="21" t="s">
        <v>101</v>
      </c>
    </row>
    <row r="14" spans="1:14" s="57" customFormat="1" ht="11.45" customHeight="1" x14ac:dyDescent="0.15">
      <c r="A14" s="58"/>
      <c r="B14" s="50">
        <v>51</v>
      </c>
      <c r="C14" s="51"/>
      <c r="D14" s="179" t="s">
        <v>5</v>
      </c>
      <c r="E14" s="52"/>
      <c r="F14" s="53">
        <f>SUM(F15:F16)</f>
        <v>187</v>
      </c>
      <c r="G14" s="53">
        <f t="shared" ref="G14:M14" si="4">SUM(G15:G16)</f>
        <v>1930</v>
      </c>
      <c r="H14" s="54">
        <f t="shared" si="4"/>
        <v>25127028</v>
      </c>
      <c r="I14" s="53">
        <f t="shared" si="4"/>
        <v>187</v>
      </c>
      <c r="J14" s="53">
        <f t="shared" si="4"/>
        <v>1830</v>
      </c>
      <c r="K14" s="54">
        <f t="shared" si="4"/>
        <v>25593416</v>
      </c>
      <c r="L14" s="53">
        <f t="shared" si="4"/>
        <v>154</v>
      </c>
      <c r="M14" s="53">
        <f t="shared" si="4"/>
        <v>1485</v>
      </c>
      <c r="N14" s="54">
        <v>23779586</v>
      </c>
    </row>
    <row r="15" spans="1:14" ht="11.45" customHeight="1" x14ac:dyDescent="0.15">
      <c r="A15" s="15"/>
      <c r="B15" s="16">
        <v>511</v>
      </c>
      <c r="C15" s="17"/>
      <c r="D15" s="18" t="s">
        <v>6</v>
      </c>
      <c r="E15" s="19"/>
      <c r="F15" s="20">
        <v>89</v>
      </c>
      <c r="G15" s="20">
        <v>854</v>
      </c>
      <c r="H15" s="21">
        <v>16097701</v>
      </c>
      <c r="I15" s="20">
        <v>96</v>
      </c>
      <c r="J15" s="20">
        <v>849</v>
      </c>
      <c r="K15" s="21">
        <v>11471777</v>
      </c>
      <c r="L15" s="20">
        <v>88</v>
      </c>
      <c r="M15" s="20">
        <v>761</v>
      </c>
      <c r="N15" s="21">
        <v>16690650</v>
      </c>
    </row>
    <row r="16" spans="1:14" ht="11.45" customHeight="1" x14ac:dyDescent="0.15">
      <c r="A16" s="15"/>
      <c r="B16" s="16">
        <v>512</v>
      </c>
      <c r="C16" s="17"/>
      <c r="D16" s="18" t="s">
        <v>7</v>
      </c>
      <c r="E16" s="19"/>
      <c r="F16" s="20">
        <v>98</v>
      </c>
      <c r="G16" s="20">
        <v>1076</v>
      </c>
      <c r="H16" s="21">
        <v>9029327</v>
      </c>
      <c r="I16" s="20">
        <v>91</v>
      </c>
      <c r="J16" s="20">
        <v>981</v>
      </c>
      <c r="K16" s="21">
        <v>14121639</v>
      </c>
      <c r="L16" s="20">
        <v>66</v>
      </c>
      <c r="M16" s="20">
        <v>724</v>
      </c>
      <c r="N16" s="21">
        <v>7088936</v>
      </c>
    </row>
    <row r="17" spans="1:14" s="57" customFormat="1" ht="11.45" customHeight="1" x14ac:dyDescent="0.15">
      <c r="A17" s="58"/>
      <c r="B17" s="50">
        <v>52</v>
      </c>
      <c r="C17" s="51"/>
      <c r="D17" s="128" t="s">
        <v>65</v>
      </c>
      <c r="E17" s="52"/>
      <c r="F17" s="53">
        <f>SUM(F18:F21)</f>
        <v>152</v>
      </c>
      <c r="G17" s="53">
        <f t="shared" ref="G17:M17" si="5">SUM(G18:G21)</f>
        <v>1031</v>
      </c>
      <c r="H17" s="54">
        <f t="shared" si="5"/>
        <v>9830070</v>
      </c>
      <c r="I17" s="53">
        <f t="shared" si="5"/>
        <v>142</v>
      </c>
      <c r="J17" s="53">
        <f t="shared" si="5"/>
        <v>968</v>
      </c>
      <c r="K17" s="54">
        <f t="shared" si="5"/>
        <v>8242628</v>
      </c>
      <c r="L17" s="53">
        <f t="shared" si="5"/>
        <v>139</v>
      </c>
      <c r="M17" s="53">
        <f t="shared" si="5"/>
        <v>1089</v>
      </c>
      <c r="N17" s="54">
        <v>7910877</v>
      </c>
    </row>
    <row r="18" spans="1:14" ht="11.45" customHeight="1" x14ac:dyDescent="0.15">
      <c r="A18" s="15"/>
      <c r="B18" s="16">
        <v>521</v>
      </c>
      <c r="C18" s="17"/>
      <c r="D18" s="18" t="s">
        <v>8</v>
      </c>
      <c r="E18" s="19"/>
      <c r="F18" s="20">
        <v>78</v>
      </c>
      <c r="G18" s="20">
        <v>531</v>
      </c>
      <c r="H18" s="21">
        <v>6073446</v>
      </c>
      <c r="I18" s="20">
        <v>67</v>
      </c>
      <c r="J18" s="20">
        <v>460</v>
      </c>
      <c r="K18" s="21">
        <v>4140409</v>
      </c>
      <c r="L18" s="20">
        <v>69</v>
      </c>
      <c r="M18" s="20">
        <v>672</v>
      </c>
      <c r="N18" s="21">
        <v>4296032</v>
      </c>
    </row>
    <row r="19" spans="1:14" ht="11.45" customHeight="1" x14ac:dyDescent="0.15">
      <c r="A19" s="15"/>
      <c r="B19" s="16">
        <v>522</v>
      </c>
      <c r="C19" s="17"/>
      <c r="D19" s="18" t="s">
        <v>9</v>
      </c>
      <c r="E19" s="19"/>
      <c r="F19" s="20">
        <v>29</v>
      </c>
      <c r="G19" s="20">
        <v>132</v>
      </c>
      <c r="H19" s="21">
        <v>483059</v>
      </c>
      <c r="I19" s="20">
        <v>19</v>
      </c>
      <c r="J19" s="20">
        <v>94</v>
      </c>
      <c r="K19" s="21">
        <v>715032</v>
      </c>
      <c r="L19" s="20">
        <v>30</v>
      </c>
      <c r="M19" s="20">
        <v>121</v>
      </c>
      <c r="N19" s="21">
        <v>814758</v>
      </c>
    </row>
    <row r="20" spans="1:14" ht="11.45" customHeight="1" x14ac:dyDescent="0.15">
      <c r="A20" s="15"/>
      <c r="B20" s="16">
        <v>523</v>
      </c>
      <c r="C20" s="17"/>
      <c r="D20" s="18" t="s">
        <v>10</v>
      </c>
      <c r="E20" s="19"/>
      <c r="F20" s="20">
        <v>35</v>
      </c>
      <c r="G20" s="20">
        <v>300</v>
      </c>
      <c r="H20" s="21">
        <v>3195973</v>
      </c>
      <c r="I20" s="20">
        <v>42</v>
      </c>
      <c r="J20" s="20">
        <v>316</v>
      </c>
      <c r="K20" s="21">
        <v>3234329</v>
      </c>
      <c r="L20" s="20">
        <v>31</v>
      </c>
      <c r="M20" s="20">
        <v>205</v>
      </c>
      <c r="N20" s="21">
        <v>2596008</v>
      </c>
    </row>
    <row r="21" spans="1:14" ht="11.45" customHeight="1" x14ac:dyDescent="0.15">
      <c r="A21" s="15"/>
      <c r="B21" s="16">
        <v>524</v>
      </c>
      <c r="C21" s="17"/>
      <c r="D21" s="18" t="s">
        <v>11</v>
      </c>
      <c r="E21" s="19"/>
      <c r="F21" s="20">
        <v>10</v>
      </c>
      <c r="G21" s="20">
        <v>68</v>
      </c>
      <c r="H21" s="21">
        <v>77592</v>
      </c>
      <c r="I21" s="20">
        <v>14</v>
      </c>
      <c r="J21" s="20">
        <v>98</v>
      </c>
      <c r="K21" s="21">
        <v>152858</v>
      </c>
      <c r="L21" s="20">
        <v>9</v>
      </c>
      <c r="M21" s="20">
        <v>91</v>
      </c>
      <c r="N21" s="21">
        <v>204079</v>
      </c>
    </row>
    <row r="22" spans="1:14" s="57" customFormat="1" ht="11.45" customHeight="1" x14ac:dyDescent="0.15">
      <c r="A22" s="58"/>
      <c r="B22" s="50">
        <v>53</v>
      </c>
      <c r="C22" s="51"/>
      <c r="D22" s="179" t="s">
        <v>12</v>
      </c>
      <c r="E22" s="52"/>
      <c r="F22" s="53">
        <f>SUM(F23:F26)</f>
        <v>211</v>
      </c>
      <c r="G22" s="53">
        <f t="shared" ref="G22:M22" si="6">SUM(G23:G26)</f>
        <v>1498</v>
      </c>
      <c r="H22" s="54">
        <f t="shared" si="6"/>
        <v>7262979</v>
      </c>
      <c r="I22" s="53">
        <f t="shared" si="6"/>
        <v>206</v>
      </c>
      <c r="J22" s="53">
        <f t="shared" si="6"/>
        <v>1479</v>
      </c>
      <c r="K22" s="54">
        <f t="shared" si="6"/>
        <v>7718244</v>
      </c>
      <c r="L22" s="53">
        <f t="shared" si="6"/>
        <v>174</v>
      </c>
      <c r="M22" s="53">
        <f t="shared" si="6"/>
        <v>1259</v>
      </c>
      <c r="N22" s="54">
        <v>6312553</v>
      </c>
    </row>
    <row r="23" spans="1:14" ht="11.45" customHeight="1" x14ac:dyDescent="0.15">
      <c r="A23" s="15"/>
      <c r="B23" s="16">
        <v>531</v>
      </c>
      <c r="C23" s="17"/>
      <c r="D23" s="18" t="s">
        <v>13</v>
      </c>
      <c r="E23" s="19"/>
      <c r="F23" s="20">
        <v>66</v>
      </c>
      <c r="G23" s="20">
        <v>400</v>
      </c>
      <c r="H23" s="21">
        <v>2098336</v>
      </c>
      <c r="I23" s="20">
        <v>71</v>
      </c>
      <c r="J23" s="20">
        <v>414</v>
      </c>
      <c r="K23" s="21">
        <v>2581468</v>
      </c>
      <c r="L23" s="20">
        <v>57</v>
      </c>
      <c r="M23" s="20">
        <v>378</v>
      </c>
      <c r="N23" s="21">
        <v>1953651</v>
      </c>
    </row>
    <row r="24" spans="1:14" ht="11.45" customHeight="1" x14ac:dyDescent="0.15">
      <c r="A24" s="15"/>
      <c r="B24" s="16">
        <v>532</v>
      </c>
      <c r="C24" s="17"/>
      <c r="D24" s="18" t="s">
        <v>14</v>
      </c>
      <c r="E24" s="19"/>
      <c r="F24" s="20">
        <v>53</v>
      </c>
      <c r="G24" s="20">
        <v>452</v>
      </c>
      <c r="H24" s="21">
        <v>1566471</v>
      </c>
      <c r="I24" s="20">
        <v>52</v>
      </c>
      <c r="J24" s="20">
        <v>487</v>
      </c>
      <c r="K24" s="21">
        <v>1781187</v>
      </c>
      <c r="L24" s="20">
        <v>44</v>
      </c>
      <c r="M24" s="20">
        <v>451</v>
      </c>
      <c r="N24" s="21">
        <v>1563070</v>
      </c>
    </row>
    <row r="25" spans="1:14" ht="11.45" customHeight="1" x14ac:dyDescent="0.15">
      <c r="A25" s="15"/>
      <c r="B25" s="16">
        <v>533</v>
      </c>
      <c r="C25" s="17"/>
      <c r="D25" s="18" t="s">
        <v>15</v>
      </c>
      <c r="E25" s="19"/>
      <c r="F25" s="20">
        <v>62</v>
      </c>
      <c r="G25" s="20">
        <v>424</v>
      </c>
      <c r="H25" s="21">
        <v>2357828</v>
      </c>
      <c r="I25" s="20">
        <v>54</v>
      </c>
      <c r="J25" s="20">
        <v>384</v>
      </c>
      <c r="K25" s="21">
        <v>2097284</v>
      </c>
      <c r="L25" s="20">
        <v>48</v>
      </c>
      <c r="M25" s="20">
        <v>267</v>
      </c>
      <c r="N25" s="21">
        <v>1508506</v>
      </c>
    </row>
    <row r="26" spans="1:14" ht="11.45" customHeight="1" x14ac:dyDescent="0.15">
      <c r="A26" s="15"/>
      <c r="B26" s="16">
        <v>539</v>
      </c>
      <c r="C26" s="17"/>
      <c r="D26" s="18" t="s">
        <v>58</v>
      </c>
      <c r="E26" s="19"/>
      <c r="F26" s="20">
        <v>30</v>
      </c>
      <c r="G26" s="20">
        <v>222</v>
      </c>
      <c r="H26" s="21">
        <v>1240344</v>
      </c>
      <c r="I26" s="20">
        <v>29</v>
      </c>
      <c r="J26" s="20">
        <v>194</v>
      </c>
      <c r="K26" s="21">
        <v>1258305</v>
      </c>
      <c r="L26" s="20">
        <v>25</v>
      </c>
      <c r="M26" s="20">
        <v>163</v>
      </c>
      <c r="N26" s="21">
        <v>1287326</v>
      </c>
    </row>
    <row r="27" spans="1:14" s="57" customFormat="1" ht="11.45" customHeight="1" x14ac:dyDescent="0.15">
      <c r="A27" s="58"/>
      <c r="B27" s="50">
        <v>54</v>
      </c>
      <c r="C27" s="51"/>
      <c r="D27" s="179" t="s">
        <v>16</v>
      </c>
      <c r="E27" s="51"/>
      <c r="F27" s="53">
        <f>SUM(F28:F30)</f>
        <v>146</v>
      </c>
      <c r="G27" s="53">
        <f t="shared" ref="G27:M27" si="7">SUM(G28:G30)</f>
        <v>1240</v>
      </c>
      <c r="H27" s="54">
        <f t="shared" si="7"/>
        <v>9092360</v>
      </c>
      <c r="I27" s="53">
        <f t="shared" si="7"/>
        <v>145</v>
      </c>
      <c r="J27" s="53">
        <f t="shared" si="7"/>
        <v>1070</v>
      </c>
      <c r="K27" s="54">
        <f t="shared" si="7"/>
        <v>8359204</v>
      </c>
      <c r="L27" s="53">
        <f t="shared" si="7"/>
        <v>121</v>
      </c>
      <c r="M27" s="53">
        <f t="shared" si="7"/>
        <v>856</v>
      </c>
      <c r="N27" s="54" t="s">
        <v>101</v>
      </c>
    </row>
    <row r="28" spans="1:14" ht="11.45" customHeight="1" x14ac:dyDescent="0.15">
      <c r="A28" s="15"/>
      <c r="B28" s="16">
        <v>541</v>
      </c>
      <c r="C28" s="19"/>
      <c r="D28" s="18" t="s">
        <v>17</v>
      </c>
      <c r="E28" s="19"/>
      <c r="F28" s="20">
        <v>22</v>
      </c>
      <c r="G28" s="20">
        <v>123</v>
      </c>
      <c r="H28" s="21">
        <v>451467</v>
      </c>
      <c r="I28" s="20">
        <v>18</v>
      </c>
      <c r="J28" s="20">
        <v>88</v>
      </c>
      <c r="K28" s="21">
        <v>349821</v>
      </c>
      <c r="L28" s="20">
        <v>14</v>
      </c>
      <c r="M28" s="20">
        <v>74</v>
      </c>
      <c r="N28" s="21" t="s">
        <v>101</v>
      </c>
    </row>
    <row r="29" spans="1:14" ht="11.45" customHeight="1" x14ac:dyDescent="0.15">
      <c r="A29" s="15"/>
      <c r="B29" s="16">
        <v>542</v>
      </c>
      <c r="C29" s="19"/>
      <c r="D29" s="18" t="s">
        <v>18</v>
      </c>
      <c r="E29" s="19"/>
      <c r="F29" s="20">
        <v>51</v>
      </c>
      <c r="G29" s="20">
        <v>530</v>
      </c>
      <c r="H29" s="21">
        <v>4083139</v>
      </c>
      <c r="I29" s="20">
        <v>52</v>
      </c>
      <c r="J29" s="20">
        <v>499</v>
      </c>
      <c r="K29" s="21">
        <v>3657819</v>
      </c>
      <c r="L29" s="20">
        <v>39</v>
      </c>
      <c r="M29" s="20">
        <v>336</v>
      </c>
      <c r="N29" s="21">
        <v>3302208</v>
      </c>
    </row>
    <row r="30" spans="1:14" ht="11.45" customHeight="1" x14ac:dyDescent="0.15">
      <c r="A30" s="15"/>
      <c r="B30" s="16">
        <v>549</v>
      </c>
      <c r="C30" s="19"/>
      <c r="D30" s="18" t="s">
        <v>19</v>
      </c>
      <c r="E30" s="19"/>
      <c r="F30" s="20">
        <v>73</v>
      </c>
      <c r="G30" s="20">
        <v>587</v>
      </c>
      <c r="H30" s="21">
        <v>4557754</v>
      </c>
      <c r="I30" s="20">
        <v>75</v>
      </c>
      <c r="J30" s="20">
        <v>483</v>
      </c>
      <c r="K30" s="21">
        <v>4351564</v>
      </c>
      <c r="L30" s="20">
        <v>68</v>
      </c>
      <c r="M30" s="20">
        <v>446</v>
      </c>
      <c r="N30" s="21" t="s">
        <v>101</v>
      </c>
    </row>
    <row r="31" spans="1:14" ht="3" customHeight="1" x14ac:dyDescent="0.15">
      <c r="A31" s="15"/>
      <c r="B31" s="16"/>
      <c r="C31" s="19"/>
      <c r="D31" s="18"/>
      <c r="E31" s="19"/>
      <c r="F31" s="20"/>
      <c r="G31" s="20"/>
      <c r="H31" s="21"/>
      <c r="I31" s="20"/>
      <c r="J31" s="20"/>
      <c r="K31" s="21"/>
      <c r="L31" s="20"/>
      <c r="M31" s="20"/>
      <c r="N31" s="21"/>
    </row>
    <row r="32" spans="1:14" s="57" customFormat="1" ht="11.45" customHeight="1" x14ac:dyDescent="0.15">
      <c r="A32" s="83"/>
      <c r="B32" s="212" t="s">
        <v>80</v>
      </c>
      <c r="C32" s="212"/>
      <c r="D32" s="212"/>
      <c r="E32" s="84"/>
      <c r="F32" s="55">
        <f>SUM(F33,F36,F42,F51,F54,F58)</f>
        <v>1936</v>
      </c>
      <c r="G32" s="55">
        <f t="shared" ref="G32:M32" si="8">SUM(G33,G36,G42,G51,G54,G58)</f>
        <v>14110</v>
      </c>
      <c r="H32" s="54">
        <f t="shared" si="8"/>
        <v>21879711</v>
      </c>
      <c r="I32" s="55">
        <f t="shared" si="8"/>
        <v>1844</v>
      </c>
      <c r="J32" s="55">
        <f t="shared" si="8"/>
        <v>13228</v>
      </c>
      <c r="K32" s="54">
        <f t="shared" si="8"/>
        <v>21210268</v>
      </c>
      <c r="L32" s="55">
        <f t="shared" si="8"/>
        <v>1573</v>
      </c>
      <c r="M32" s="55">
        <f t="shared" si="8"/>
        <v>11422</v>
      </c>
      <c r="N32" s="54">
        <v>18721195</v>
      </c>
    </row>
    <row r="33" spans="1:14" s="57" customFormat="1" ht="11.45" customHeight="1" x14ac:dyDescent="0.15">
      <c r="A33" s="58"/>
      <c r="B33" s="50">
        <v>55</v>
      </c>
      <c r="C33" s="51"/>
      <c r="D33" s="179" t="s">
        <v>20</v>
      </c>
      <c r="E33" s="51"/>
      <c r="F33" s="55">
        <f>SUM(F34:F35)</f>
        <v>11</v>
      </c>
      <c r="G33" s="55">
        <f t="shared" ref="G33:M33" si="9">SUM(G34:G35)</f>
        <v>1147</v>
      </c>
      <c r="H33" s="54">
        <f t="shared" si="9"/>
        <v>2543959</v>
      </c>
      <c r="I33" s="55">
        <f t="shared" si="9"/>
        <v>13</v>
      </c>
      <c r="J33" s="55">
        <f t="shared" si="9"/>
        <v>922</v>
      </c>
      <c r="K33" s="54">
        <f t="shared" si="9"/>
        <v>1912021</v>
      </c>
      <c r="L33" s="55">
        <f t="shared" si="9"/>
        <v>6</v>
      </c>
      <c r="M33" s="55">
        <f t="shared" si="9"/>
        <v>617</v>
      </c>
      <c r="N33" s="54">
        <v>1015581</v>
      </c>
    </row>
    <row r="34" spans="1:14" ht="11.45" customHeight="1" x14ac:dyDescent="0.15">
      <c r="A34" s="15"/>
      <c r="B34" s="16">
        <v>551</v>
      </c>
      <c r="C34" s="17"/>
      <c r="D34" s="18" t="s">
        <v>59</v>
      </c>
      <c r="E34" s="19"/>
      <c r="F34" s="20">
        <v>5</v>
      </c>
      <c r="G34" s="20">
        <v>1123</v>
      </c>
      <c r="H34" s="21">
        <v>2500305</v>
      </c>
      <c r="I34" s="20">
        <v>3</v>
      </c>
      <c r="J34" s="20">
        <v>850</v>
      </c>
      <c r="K34" s="21">
        <v>1853294</v>
      </c>
      <c r="L34" s="20">
        <v>2</v>
      </c>
      <c r="M34" s="20">
        <v>592</v>
      </c>
      <c r="N34" s="21" t="s">
        <v>101</v>
      </c>
    </row>
    <row r="35" spans="1:14" ht="11.45" customHeight="1" x14ac:dyDescent="0.15">
      <c r="A35" s="15"/>
      <c r="B35" s="16">
        <v>559</v>
      </c>
      <c r="C35" s="17"/>
      <c r="D35" s="18" t="s">
        <v>60</v>
      </c>
      <c r="E35" s="22"/>
      <c r="F35" s="20">
        <v>6</v>
      </c>
      <c r="G35" s="20">
        <v>24</v>
      </c>
      <c r="H35" s="21">
        <v>43654</v>
      </c>
      <c r="I35" s="20">
        <v>10</v>
      </c>
      <c r="J35" s="20">
        <v>72</v>
      </c>
      <c r="K35" s="21">
        <v>58727</v>
      </c>
      <c r="L35" s="20">
        <v>4</v>
      </c>
      <c r="M35" s="20">
        <v>25</v>
      </c>
      <c r="N35" s="21" t="s">
        <v>101</v>
      </c>
    </row>
    <row r="36" spans="1:14" s="57" customFormat="1" ht="11.45" customHeight="1" x14ac:dyDescent="0.15">
      <c r="A36" s="58"/>
      <c r="B36" s="50">
        <v>56</v>
      </c>
      <c r="C36" s="51"/>
      <c r="D36" s="179" t="s">
        <v>21</v>
      </c>
      <c r="E36" s="51"/>
      <c r="F36" s="55">
        <f>SUM(F37:F41)</f>
        <v>264</v>
      </c>
      <c r="G36" s="55">
        <f t="shared" ref="G36:M36" si="10">SUM(G37:G41)</f>
        <v>991</v>
      </c>
      <c r="H36" s="54">
        <f t="shared" si="10"/>
        <v>1193865</v>
      </c>
      <c r="I36" s="55">
        <f t="shared" si="10"/>
        <v>242</v>
      </c>
      <c r="J36" s="55">
        <f t="shared" si="10"/>
        <v>935</v>
      </c>
      <c r="K36" s="54">
        <f t="shared" si="10"/>
        <v>1157222</v>
      </c>
      <c r="L36" s="55">
        <f t="shared" si="10"/>
        <v>198</v>
      </c>
      <c r="M36" s="55">
        <f t="shared" si="10"/>
        <v>772</v>
      </c>
      <c r="N36" s="54">
        <v>1022924</v>
      </c>
    </row>
    <row r="37" spans="1:14" ht="11.45" customHeight="1" x14ac:dyDescent="0.15">
      <c r="A37" s="15"/>
      <c r="B37" s="16">
        <v>561</v>
      </c>
      <c r="C37" s="17"/>
      <c r="D37" s="18" t="s">
        <v>22</v>
      </c>
      <c r="E37" s="19"/>
      <c r="F37" s="20">
        <v>54</v>
      </c>
      <c r="G37" s="20">
        <v>195</v>
      </c>
      <c r="H37" s="21">
        <v>232691</v>
      </c>
      <c r="I37" s="20">
        <v>41</v>
      </c>
      <c r="J37" s="20">
        <v>141</v>
      </c>
      <c r="K37" s="21">
        <v>154875</v>
      </c>
      <c r="L37" s="20">
        <v>31</v>
      </c>
      <c r="M37" s="20">
        <v>88</v>
      </c>
      <c r="N37" s="21">
        <v>72585</v>
      </c>
    </row>
    <row r="38" spans="1:14" ht="11.45" customHeight="1" x14ac:dyDescent="0.15">
      <c r="A38" s="15"/>
      <c r="B38" s="16">
        <v>562</v>
      </c>
      <c r="C38" s="19"/>
      <c r="D38" s="18" t="s">
        <v>23</v>
      </c>
      <c r="E38" s="19"/>
      <c r="F38" s="20">
        <v>37</v>
      </c>
      <c r="G38" s="20">
        <v>125</v>
      </c>
      <c r="H38" s="21">
        <v>158274</v>
      </c>
      <c r="I38" s="20">
        <v>42</v>
      </c>
      <c r="J38" s="20">
        <v>157</v>
      </c>
      <c r="K38" s="21">
        <v>201594</v>
      </c>
      <c r="L38" s="20">
        <v>32</v>
      </c>
      <c r="M38" s="20">
        <v>107</v>
      </c>
      <c r="N38" s="21">
        <v>142063</v>
      </c>
    </row>
    <row r="39" spans="1:14" ht="11.45" customHeight="1" x14ac:dyDescent="0.15">
      <c r="A39" s="15"/>
      <c r="B39" s="16">
        <v>563</v>
      </c>
      <c r="C39" s="19"/>
      <c r="D39" s="18" t="s">
        <v>24</v>
      </c>
      <c r="E39" s="19"/>
      <c r="F39" s="20">
        <v>113</v>
      </c>
      <c r="G39" s="20">
        <v>401</v>
      </c>
      <c r="H39" s="21">
        <v>474627</v>
      </c>
      <c r="I39" s="20">
        <v>105</v>
      </c>
      <c r="J39" s="20">
        <v>390</v>
      </c>
      <c r="K39" s="21">
        <v>528388</v>
      </c>
      <c r="L39" s="20">
        <v>85</v>
      </c>
      <c r="M39" s="20">
        <v>369</v>
      </c>
      <c r="N39" s="21">
        <v>596129</v>
      </c>
    </row>
    <row r="40" spans="1:14" ht="11.45" customHeight="1" x14ac:dyDescent="0.15">
      <c r="A40" s="15"/>
      <c r="B40" s="16">
        <v>564</v>
      </c>
      <c r="C40" s="19"/>
      <c r="D40" s="18" t="s">
        <v>25</v>
      </c>
      <c r="E40" s="19"/>
      <c r="F40" s="20">
        <v>16</v>
      </c>
      <c r="G40" s="20">
        <v>63</v>
      </c>
      <c r="H40" s="21">
        <v>78485</v>
      </c>
      <c r="I40" s="20">
        <v>20</v>
      </c>
      <c r="J40" s="20">
        <v>72</v>
      </c>
      <c r="K40" s="21">
        <v>82380</v>
      </c>
      <c r="L40" s="20">
        <v>11</v>
      </c>
      <c r="M40" s="20">
        <v>48</v>
      </c>
      <c r="N40" s="21">
        <v>62168</v>
      </c>
    </row>
    <row r="41" spans="1:14" ht="11.45" customHeight="1" x14ac:dyDescent="0.15">
      <c r="A41" s="15"/>
      <c r="B41" s="16">
        <v>569</v>
      </c>
      <c r="C41" s="19"/>
      <c r="D41" s="116" t="s">
        <v>61</v>
      </c>
      <c r="E41" s="19"/>
      <c r="F41" s="20">
        <v>44</v>
      </c>
      <c r="G41" s="20">
        <v>207</v>
      </c>
      <c r="H41" s="21">
        <v>249788</v>
      </c>
      <c r="I41" s="20">
        <v>34</v>
      </c>
      <c r="J41" s="20">
        <v>175</v>
      </c>
      <c r="K41" s="21">
        <v>189985</v>
      </c>
      <c r="L41" s="20">
        <v>39</v>
      </c>
      <c r="M41" s="20">
        <v>160</v>
      </c>
      <c r="N41" s="21">
        <v>149979</v>
      </c>
    </row>
    <row r="42" spans="1:14" s="57" customFormat="1" ht="11.45" customHeight="1" x14ac:dyDescent="0.15">
      <c r="A42" s="58"/>
      <c r="B42" s="50">
        <v>57</v>
      </c>
      <c r="C42" s="51"/>
      <c r="D42" s="179" t="s">
        <v>26</v>
      </c>
      <c r="E42" s="51"/>
      <c r="F42" s="55">
        <f>SUM(F43:F50)</f>
        <v>627</v>
      </c>
      <c r="G42" s="55">
        <f t="shared" ref="G42:M42" si="11">SUM(G43:G50)</f>
        <v>5309</v>
      </c>
      <c r="H42" s="48">
        <f t="shared" si="11"/>
        <v>7298361</v>
      </c>
      <c r="I42" s="55">
        <f t="shared" si="11"/>
        <v>608</v>
      </c>
      <c r="J42" s="55">
        <f t="shared" si="11"/>
        <v>5333</v>
      </c>
      <c r="K42" s="48">
        <f t="shared" si="11"/>
        <v>7204383</v>
      </c>
      <c r="L42" s="55">
        <f t="shared" si="11"/>
        <v>527</v>
      </c>
      <c r="M42" s="55">
        <f t="shared" si="11"/>
        <v>4643</v>
      </c>
      <c r="N42" s="48">
        <v>6683625</v>
      </c>
    </row>
    <row r="43" spans="1:14" ht="11.45" customHeight="1" x14ac:dyDescent="0.15">
      <c r="A43" s="15"/>
      <c r="B43" s="16">
        <v>571</v>
      </c>
      <c r="C43" s="19"/>
      <c r="D43" s="18" t="s">
        <v>27</v>
      </c>
      <c r="E43" s="19"/>
      <c r="F43" s="20">
        <v>88</v>
      </c>
      <c r="G43" s="20">
        <v>1863</v>
      </c>
      <c r="H43" s="21">
        <v>3412817</v>
      </c>
      <c r="I43" s="20">
        <v>76</v>
      </c>
      <c r="J43" s="20">
        <v>1353</v>
      </c>
      <c r="K43" s="21">
        <v>2741482</v>
      </c>
      <c r="L43" s="20">
        <v>72</v>
      </c>
      <c r="M43" s="20">
        <v>1604</v>
      </c>
      <c r="N43" s="21">
        <v>3509622</v>
      </c>
    </row>
    <row r="44" spans="1:14" ht="11.45" customHeight="1" x14ac:dyDescent="0.15">
      <c r="A44" s="15"/>
      <c r="B44" s="16">
        <v>572</v>
      </c>
      <c r="C44" s="19"/>
      <c r="D44" s="18" t="s">
        <v>28</v>
      </c>
      <c r="E44" s="19"/>
      <c r="F44" s="20">
        <v>43</v>
      </c>
      <c r="G44" s="20">
        <v>190</v>
      </c>
      <c r="H44" s="21">
        <v>578989</v>
      </c>
      <c r="I44" s="20">
        <v>46</v>
      </c>
      <c r="J44" s="20">
        <v>194</v>
      </c>
      <c r="K44" s="21">
        <v>521605</v>
      </c>
      <c r="L44" s="20">
        <v>34</v>
      </c>
      <c r="M44" s="20">
        <v>152</v>
      </c>
      <c r="N44" s="21">
        <v>350104</v>
      </c>
    </row>
    <row r="45" spans="1:14" ht="11.45" customHeight="1" x14ac:dyDescent="0.15">
      <c r="A45" s="15"/>
      <c r="B45" s="16">
        <v>573</v>
      </c>
      <c r="C45" s="19"/>
      <c r="D45" s="18" t="s">
        <v>29</v>
      </c>
      <c r="E45" s="19"/>
      <c r="F45" s="20">
        <v>12</v>
      </c>
      <c r="G45" s="20">
        <v>39</v>
      </c>
      <c r="H45" s="21">
        <v>39221</v>
      </c>
      <c r="I45" s="20">
        <v>10</v>
      </c>
      <c r="J45" s="20">
        <v>28</v>
      </c>
      <c r="K45" s="21">
        <v>28402</v>
      </c>
      <c r="L45" s="20">
        <v>7</v>
      </c>
      <c r="M45" s="20">
        <v>18</v>
      </c>
      <c r="N45" s="21">
        <v>17305</v>
      </c>
    </row>
    <row r="46" spans="1:14" ht="11.45" customHeight="1" x14ac:dyDescent="0.15">
      <c r="A46" s="15"/>
      <c r="B46" s="16">
        <v>574</v>
      </c>
      <c r="C46" s="19"/>
      <c r="D46" s="18" t="s">
        <v>30</v>
      </c>
      <c r="E46" s="19"/>
      <c r="F46" s="20">
        <v>62</v>
      </c>
      <c r="G46" s="20">
        <v>270</v>
      </c>
      <c r="H46" s="21">
        <v>511469</v>
      </c>
      <c r="I46" s="20">
        <v>56</v>
      </c>
      <c r="J46" s="20">
        <v>260</v>
      </c>
      <c r="K46" s="21">
        <v>541115</v>
      </c>
      <c r="L46" s="20">
        <v>47</v>
      </c>
      <c r="M46" s="20">
        <v>251</v>
      </c>
      <c r="N46" s="21">
        <v>453866</v>
      </c>
    </row>
    <row r="47" spans="1:14" ht="11.45" customHeight="1" x14ac:dyDescent="0.15">
      <c r="A47" s="15"/>
      <c r="B47" s="16">
        <v>575</v>
      </c>
      <c r="C47" s="19"/>
      <c r="D47" s="18" t="s">
        <v>31</v>
      </c>
      <c r="E47" s="19"/>
      <c r="F47" s="20">
        <v>23</v>
      </c>
      <c r="G47" s="20">
        <v>98</v>
      </c>
      <c r="H47" s="21">
        <v>123373</v>
      </c>
      <c r="I47" s="20">
        <v>23</v>
      </c>
      <c r="J47" s="20">
        <v>77</v>
      </c>
      <c r="K47" s="21">
        <v>113942</v>
      </c>
      <c r="L47" s="20">
        <v>16</v>
      </c>
      <c r="M47" s="20">
        <v>44</v>
      </c>
      <c r="N47" s="21">
        <v>50893</v>
      </c>
    </row>
    <row r="48" spans="1:14" ht="11.45" customHeight="1" x14ac:dyDescent="0.15">
      <c r="A48" s="15"/>
      <c r="B48" s="16">
        <v>576</v>
      </c>
      <c r="C48" s="19"/>
      <c r="D48" s="18" t="s">
        <v>32</v>
      </c>
      <c r="E48" s="19"/>
      <c r="F48" s="20">
        <v>92</v>
      </c>
      <c r="G48" s="20">
        <v>512</v>
      </c>
      <c r="H48" s="21">
        <v>386983</v>
      </c>
      <c r="I48" s="20">
        <v>98</v>
      </c>
      <c r="J48" s="20">
        <v>514</v>
      </c>
      <c r="K48" s="21">
        <v>419128</v>
      </c>
      <c r="L48" s="20">
        <v>98</v>
      </c>
      <c r="M48" s="20">
        <v>481</v>
      </c>
      <c r="N48" s="21">
        <v>386526</v>
      </c>
    </row>
    <row r="49" spans="1:14" ht="11.45" customHeight="1" x14ac:dyDescent="0.15">
      <c r="A49" s="15"/>
      <c r="B49" s="16">
        <v>577</v>
      </c>
      <c r="C49" s="19"/>
      <c r="D49" s="18" t="s">
        <v>33</v>
      </c>
      <c r="E49" s="19"/>
      <c r="F49" s="20">
        <v>27</v>
      </c>
      <c r="G49" s="20">
        <v>89</v>
      </c>
      <c r="H49" s="21">
        <v>197670</v>
      </c>
      <c r="I49" s="20">
        <v>23</v>
      </c>
      <c r="J49" s="20">
        <v>90</v>
      </c>
      <c r="K49" s="21">
        <v>281155</v>
      </c>
      <c r="L49" s="20">
        <v>19</v>
      </c>
      <c r="M49" s="20">
        <v>64</v>
      </c>
      <c r="N49" s="21">
        <v>126903</v>
      </c>
    </row>
    <row r="50" spans="1:14" ht="11.45" customHeight="1" x14ac:dyDescent="0.15">
      <c r="A50" s="15"/>
      <c r="B50" s="16">
        <v>579</v>
      </c>
      <c r="C50" s="19"/>
      <c r="D50" s="18" t="s">
        <v>62</v>
      </c>
      <c r="E50" s="19"/>
      <c r="F50" s="20">
        <v>280</v>
      </c>
      <c r="G50" s="20">
        <v>2248</v>
      </c>
      <c r="H50" s="21">
        <v>2047839</v>
      </c>
      <c r="I50" s="20">
        <v>276</v>
      </c>
      <c r="J50" s="20">
        <v>2817</v>
      </c>
      <c r="K50" s="21">
        <v>2557554</v>
      </c>
      <c r="L50" s="20">
        <v>234</v>
      </c>
      <c r="M50" s="20">
        <v>2029</v>
      </c>
      <c r="N50" s="21">
        <v>1788406</v>
      </c>
    </row>
    <row r="51" spans="1:14" s="57" customFormat="1" ht="11.45" customHeight="1" x14ac:dyDescent="0.15">
      <c r="A51" s="58"/>
      <c r="B51" s="50">
        <v>58</v>
      </c>
      <c r="C51" s="51"/>
      <c r="D51" s="179" t="s">
        <v>34</v>
      </c>
      <c r="E51" s="51"/>
      <c r="F51" s="55">
        <f>SUM(F52:F53)</f>
        <v>157</v>
      </c>
      <c r="G51" s="55">
        <f t="shared" ref="G51:M51" si="12">SUM(G52:G53)</f>
        <v>1268</v>
      </c>
      <c r="H51" s="54">
        <f t="shared" si="12"/>
        <v>3526213</v>
      </c>
      <c r="I51" s="55">
        <f t="shared" si="12"/>
        <v>149</v>
      </c>
      <c r="J51" s="55">
        <f t="shared" si="12"/>
        <v>1105</v>
      </c>
      <c r="K51" s="54">
        <f t="shared" si="12"/>
        <v>3255712</v>
      </c>
      <c r="L51" s="55">
        <f t="shared" si="12"/>
        <v>125</v>
      </c>
      <c r="M51" s="55">
        <f t="shared" si="12"/>
        <v>1093</v>
      </c>
      <c r="N51" s="54">
        <v>2740109</v>
      </c>
    </row>
    <row r="52" spans="1:14" ht="11.45" customHeight="1" x14ac:dyDescent="0.15">
      <c r="A52" s="15"/>
      <c r="B52" s="16">
        <v>581</v>
      </c>
      <c r="C52" s="17"/>
      <c r="D52" s="18" t="s">
        <v>35</v>
      </c>
      <c r="E52" s="19"/>
      <c r="F52" s="20">
        <v>138</v>
      </c>
      <c r="G52" s="20">
        <v>1234</v>
      </c>
      <c r="H52" s="21">
        <v>3515904</v>
      </c>
      <c r="I52" s="20">
        <v>130</v>
      </c>
      <c r="J52" s="20">
        <v>1072</v>
      </c>
      <c r="K52" s="21">
        <v>3246052</v>
      </c>
      <c r="L52" s="20">
        <v>108</v>
      </c>
      <c r="M52" s="20">
        <v>1062</v>
      </c>
      <c r="N52" s="21">
        <v>2733830</v>
      </c>
    </row>
    <row r="53" spans="1:14" ht="11.45" customHeight="1" x14ac:dyDescent="0.15">
      <c r="A53" s="15"/>
      <c r="B53" s="16">
        <v>582</v>
      </c>
      <c r="C53" s="19"/>
      <c r="D53" s="18" t="s">
        <v>36</v>
      </c>
      <c r="E53" s="19"/>
      <c r="F53" s="20">
        <v>19</v>
      </c>
      <c r="G53" s="20">
        <v>34</v>
      </c>
      <c r="H53" s="21">
        <v>10309</v>
      </c>
      <c r="I53" s="20">
        <v>19</v>
      </c>
      <c r="J53" s="20">
        <v>33</v>
      </c>
      <c r="K53" s="21">
        <v>9660</v>
      </c>
      <c r="L53" s="20">
        <v>17</v>
      </c>
      <c r="M53" s="20">
        <v>31</v>
      </c>
      <c r="N53" s="21">
        <v>6279</v>
      </c>
    </row>
    <row r="54" spans="1:14" s="57" customFormat="1" ht="11.45" customHeight="1" x14ac:dyDescent="0.15">
      <c r="A54" s="58"/>
      <c r="B54" s="50">
        <v>59</v>
      </c>
      <c r="C54" s="51"/>
      <c r="D54" s="130" t="s">
        <v>63</v>
      </c>
      <c r="E54" s="51"/>
      <c r="F54" s="55">
        <f>SUM(F55:F57)</f>
        <v>154</v>
      </c>
      <c r="G54" s="55">
        <f t="shared" ref="G54:M54" si="13">SUM(G55:G57)</f>
        <v>578</v>
      </c>
      <c r="H54" s="54">
        <f t="shared" si="13"/>
        <v>957250</v>
      </c>
      <c r="I54" s="55">
        <f t="shared" si="13"/>
        <v>143</v>
      </c>
      <c r="J54" s="55">
        <f t="shared" si="13"/>
        <v>517</v>
      </c>
      <c r="K54" s="54">
        <f t="shared" si="13"/>
        <v>950400</v>
      </c>
      <c r="L54" s="55">
        <f t="shared" si="13"/>
        <v>113</v>
      </c>
      <c r="M54" s="55">
        <f t="shared" si="13"/>
        <v>395</v>
      </c>
      <c r="N54" s="54">
        <v>784919</v>
      </c>
    </row>
    <row r="55" spans="1:14" ht="11.45" customHeight="1" x14ac:dyDescent="0.15">
      <c r="A55" s="15"/>
      <c r="B55" s="16">
        <v>591</v>
      </c>
      <c r="C55" s="17"/>
      <c r="D55" s="18" t="s">
        <v>37</v>
      </c>
      <c r="E55" s="19"/>
      <c r="F55" s="20">
        <v>31</v>
      </c>
      <c r="G55" s="20">
        <v>120</v>
      </c>
      <c r="H55" s="21">
        <v>255895</v>
      </c>
      <c r="I55" s="20">
        <v>26</v>
      </c>
      <c r="J55" s="20">
        <v>83</v>
      </c>
      <c r="K55" s="21">
        <v>154584</v>
      </c>
      <c r="L55" s="20">
        <v>21</v>
      </c>
      <c r="M55" s="20">
        <v>68</v>
      </c>
      <c r="N55" s="21">
        <v>83850</v>
      </c>
    </row>
    <row r="56" spans="1:14" ht="11.45" customHeight="1" x14ac:dyDescent="0.15">
      <c r="A56" s="15"/>
      <c r="B56" s="16">
        <v>592</v>
      </c>
      <c r="C56" s="19"/>
      <c r="D56" s="18" t="s">
        <v>38</v>
      </c>
      <c r="E56" s="19"/>
      <c r="F56" s="20">
        <v>99</v>
      </c>
      <c r="G56" s="20">
        <v>371</v>
      </c>
      <c r="H56" s="21">
        <v>607097</v>
      </c>
      <c r="I56" s="20">
        <v>86</v>
      </c>
      <c r="J56" s="20">
        <v>294</v>
      </c>
      <c r="K56" s="21">
        <v>630654</v>
      </c>
      <c r="L56" s="20">
        <v>69</v>
      </c>
      <c r="M56" s="20">
        <v>238</v>
      </c>
      <c r="N56" s="21">
        <v>594745</v>
      </c>
    </row>
    <row r="57" spans="1:14" ht="11.45" customHeight="1" x14ac:dyDescent="0.15">
      <c r="A57" s="15"/>
      <c r="B57" s="16">
        <v>599</v>
      </c>
      <c r="C57" s="19"/>
      <c r="D57" s="18" t="s">
        <v>66</v>
      </c>
      <c r="E57" s="19"/>
      <c r="F57" s="20">
        <v>24</v>
      </c>
      <c r="G57" s="20">
        <v>87</v>
      </c>
      <c r="H57" s="21">
        <v>94258</v>
      </c>
      <c r="I57" s="20">
        <v>31</v>
      </c>
      <c r="J57" s="20">
        <v>140</v>
      </c>
      <c r="K57" s="21">
        <v>165162</v>
      </c>
      <c r="L57" s="20">
        <v>23</v>
      </c>
      <c r="M57" s="20">
        <v>89</v>
      </c>
      <c r="N57" s="21">
        <v>106324</v>
      </c>
    </row>
    <row r="58" spans="1:14" s="57" customFormat="1" ht="11.45" customHeight="1" x14ac:dyDescent="0.15">
      <c r="A58" s="58"/>
      <c r="B58" s="50">
        <v>60</v>
      </c>
      <c r="C58" s="51"/>
      <c r="D58" s="179" t="s">
        <v>39</v>
      </c>
      <c r="E58" s="52"/>
      <c r="F58" s="55">
        <f>SUM(F59:F66)</f>
        <v>723</v>
      </c>
      <c r="G58" s="55">
        <f t="shared" ref="G58:M58" si="14">SUM(G59:G66)</f>
        <v>4817</v>
      </c>
      <c r="H58" s="48">
        <f t="shared" si="14"/>
        <v>6360063</v>
      </c>
      <c r="I58" s="55">
        <f t="shared" si="14"/>
        <v>689</v>
      </c>
      <c r="J58" s="55">
        <f t="shared" si="14"/>
        <v>4416</v>
      </c>
      <c r="K58" s="48">
        <f t="shared" si="14"/>
        <v>6730530</v>
      </c>
      <c r="L58" s="55">
        <f t="shared" si="14"/>
        <v>604</v>
      </c>
      <c r="M58" s="55">
        <f t="shared" si="14"/>
        <v>3902</v>
      </c>
      <c r="N58" s="48">
        <v>6474037</v>
      </c>
    </row>
    <row r="59" spans="1:14" ht="11.45" customHeight="1" x14ac:dyDescent="0.15">
      <c r="A59" s="15"/>
      <c r="B59" s="16">
        <v>601</v>
      </c>
      <c r="C59" s="19"/>
      <c r="D59" s="18" t="s">
        <v>40</v>
      </c>
      <c r="E59" s="19"/>
      <c r="F59" s="20">
        <v>134</v>
      </c>
      <c r="G59" s="20">
        <v>630</v>
      </c>
      <c r="H59" s="21">
        <v>952485</v>
      </c>
      <c r="I59" s="20">
        <v>136</v>
      </c>
      <c r="J59" s="20">
        <v>747</v>
      </c>
      <c r="K59" s="21">
        <v>1574884</v>
      </c>
      <c r="L59" s="20">
        <v>118</v>
      </c>
      <c r="M59" s="20">
        <v>689</v>
      </c>
      <c r="N59" s="21">
        <v>1620109</v>
      </c>
    </row>
    <row r="60" spans="1:14" ht="11.45" customHeight="1" x14ac:dyDescent="0.15">
      <c r="A60" s="15"/>
      <c r="B60" s="16">
        <v>602</v>
      </c>
      <c r="C60" s="19"/>
      <c r="D60" s="18" t="s">
        <v>41</v>
      </c>
      <c r="E60" s="19"/>
      <c r="F60" s="20">
        <v>8</v>
      </c>
      <c r="G60" s="20">
        <v>34</v>
      </c>
      <c r="H60" s="21">
        <v>37624</v>
      </c>
      <c r="I60" s="20">
        <v>9</v>
      </c>
      <c r="J60" s="20">
        <v>30</v>
      </c>
      <c r="K60" s="21">
        <v>299754</v>
      </c>
      <c r="L60" s="20">
        <v>9</v>
      </c>
      <c r="M60" s="20">
        <v>27</v>
      </c>
      <c r="N60" s="21">
        <v>270936</v>
      </c>
    </row>
    <row r="61" spans="1:14" ht="11.45" customHeight="1" x14ac:dyDescent="0.15">
      <c r="A61" s="15"/>
      <c r="B61" s="16">
        <v>603</v>
      </c>
      <c r="C61" s="17"/>
      <c r="D61" s="18" t="s">
        <v>42</v>
      </c>
      <c r="E61" s="19"/>
      <c r="F61" s="20">
        <v>137</v>
      </c>
      <c r="G61" s="20">
        <v>757</v>
      </c>
      <c r="H61" s="21">
        <v>2554011</v>
      </c>
      <c r="I61" s="20">
        <v>130</v>
      </c>
      <c r="J61" s="20">
        <v>661</v>
      </c>
      <c r="K61" s="21">
        <v>2394903</v>
      </c>
      <c r="L61" s="20">
        <v>119</v>
      </c>
      <c r="M61" s="20">
        <v>600</v>
      </c>
      <c r="N61" s="21">
        <v>2498487</v>
      </c>
    </row>
    <row r="62" spans="1:14" ht="11.45" customHeight="1" x14ac:dyDescent="0.15">
      <c r="A62" s="15"/>
      <c r="B62" s="16">
        <v>604</v>
      </c>
      <c r="C62" s="19"/>
      <c r="D62" s="18" t="s">
        <v>43</v>
      </c>
      <c r="E62" s="19"/>
      <c r="F62" s="20">
        <v>99</v>
      </c>
      <c r="G62" s="20">
        <v>1921</v>
      </c>
      <c r="H62" s="21">
        <v>858565</v>
      </c>
      <c r="I62" s="20">
        <v>87</v>
      </c>
      <c r="J62" s="20">
        <v>1766</v>
      </c>
      <c r="K62" s="21">
        <v>891210</v>
      </c>
      <c r="L62" s="20">
        <v>75</v>
      </c>
      <c r="M62" s="20">
        <v>1407</v>
      </c>
      <c r="N62" s="21">
        <v>755171</v>
      </c>
    </row>
    <row r="63" spans="1:14" ht="11.45" customHeight="1" x14ac:dyDescent="0.15">
      <c r="A63" s="15"/>
      <c r="B63" s="16">
        <v>605</v>
      </c>
      <c r="C63" s="19"/>
      <c r="D63" s="129" t="s">
        <v>44</v>
      </c>
      <c r="E63" s="19"/>
      <c r="F63" s="20">
        <v>46</v>
      </c>
      <c r="G63" s="20">
        <v>177</v>
      </c>
      <c r="H63" s="21">
        <v>272486</v>
      </c>
      <c r="I63" s="20">
        <v>39</v>
      </c>
      <c r="J63" s="20">
        <v>186</v>
      </c>
      <c r="K63" s="21">
        <v>349288</v>
      </c>
      <c r="L63" s="20">
        <v>35</v>
      </c>
      <c r="M63" s="20">
        <v>239</v>
      </c>
      <c r="N63" s="21">
        <v>248857</v>
      </c>
    </row>
    <row r="64" spans="1:14" ht="11.45" customHeight="1" x14ac:dyDescent="0.15">
      <c r="A64" s="15"/>
      <c r="B64" s="16">
        <v>606</v>
      </c>
      <c r="C64" s="19"/>
      <c r="D64" s="18" t="s">
        <v>45</v>
      </c>
      <c r="E64" s="19"/>
      <c r="F64" s="20">
        <v>7</v>
      </c>
      <c r="G64" s="20">
        <v>32</v>
      </c>
      <c r="H64" s="21">
        <v>29862</v>
      </c>
      <c r="I64" s="20">
        <v>5</v>
      </c>
      <c r="J64" s="20">
        <v>19</v>
      </c>
      <c r="K64" s="21">
        <v>19178</v>
      </c>
      <c r="L64" s="20">
        <v>6</v>
      </c>
      <c r="M64" s="20">
        <v>13</v>
      </c>
      <c r="N64" s="21">
        <v>16576</v>
      </c>
    </row>
    <row r="65" spans="1:14" ht="11.45" customHeight="1" x14ac:dyDescent="0.15">
      <c r="A65" s="15"/>
      <c r="B65" s="16">
        <v>607</v>
      </c>
      <c r="C65" s="19"/>
      <c r="D65" s="18" t="s">
        <v>46</v>
      </c>
      <c r="E65" s="19"/>
      <c r="F65" s="20">
        <v>38</v>
      </c>
      <c r="G65" s="20">
        <v>128</v>
      </c>
      <c r="H65" s="21">
        <v>171403</v>
      </c>
      <c r="I65" s="20">
        <v>33</v>
      </c>
      <c r="J65" s="20">
        <v>116</v>
      </c>
      <c r="K65" s="21">
        <v>151885</v>
      </c>
      <c r="L65" s="20">
        <v>30</v>
      </c>
      <c r="M65" s="20">
        <v>111</v>
      </c>
      <c r="N65" s="21">
        <v>117424</v>
      </c>
    </row>
    <row r="66" spans="1:14" ht="11.45" customHeight="1" x14ac:dyDescent="0.15">
      <c r="A66" s="15"/>
      <c r="B66" s="16">
        <v>609</v>
      </c>
      <c r="C66" s="19"/>
      <c r="D66" s="18" t="s">
        <v>47</v>
      </c>
      <c r="E66" s="19"/>
      <c r="F66" s="20">
        <v>254</v>
      </c>
      <c r="G66" s="20">
        <v>1138</v>
      </c>
      <c r="H66" s="21">
        <v>1483627</v>
      </c>
      <c r="I66" s="20">
        <v>250</v>
      </c>
      <c r="J66" s="20">
        <v>891</v>
      </c>
      <c r="K66" s="21">
        <v>1049428</v>
      </c>
      <c r="L66" s="20">
        <v>212</v>
      </c>
      <c r="M66" s="20">
        <v>816</v>
      </c>
      <c r="N66" s="21">
        <v>946477</v>
      </c>
    </row>
    <row r="67" spans="1:14" ht="3.75" customHeight="1" x14ac:dyDescent="0.15">
      <c r="A67" s="23"/>
      <c r="B67" s="24"/>
      <c r="C67" s="25"/>
      <c r="D67" s="26"/>
      <c r="E67" s="25"/>
      <c r="F67" s="27"/>
      <c r="G67" s="27"/>
      <c r="H67" s="27"/>
      <c r="I67" s="27"/>
      <c r="J67" s="27"/>
      <c r="K67" s="27"/>
      <c r="L67" s="27"/>
      <c r="M67" s="27"/>
      <c r="N67" s="173"/>
    </row>
    <row r="68" spans="1:14" x14ac:dyDescent="0.15">
      <c r="N68" s="15"/>
    </row>
    <row r="70" spans="1:14" x14ac:dyDescent="0.15">
      <c r="H70" s="28"/>
      <c r="K70" s="28"/>
      <c r="N70" s="15"/>
    </row>
  </sheetData>
  <mergeCells count="10">
    <mergeCell ref="B32:D32"/>
    <mergeCell ref="B6:D6"/>
    <mergeCell ref="A3:E5"/>
    <mergeCell ref="I3:K3"/>
    <mergeCell ref="L3:N3"/>
    <mergeCell ref="B8:D8"/>
    <mergeCell ref="F3:H3"/>
    <mergeCell ref="F4:H4"/>
    <mergeCell ref="I4:K4"/>
    <mergeCell ref="L4:N4"/>
  </mergeCells>
  <phoneticPr fontId="2"/>
  <pageMargins left="0.59055118110236227" right="0.39370078740157483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36"/>
  <sheetViews>
    <sheetView showGridLines="0" zoomScaleNormal="100" workbookViewId="0">
      <pane xSplit="4" ySplit="6" topLeftCell="E16" activePane="bottomRight" state="frozen"/>
      <selection pane="topRight"/>
      <selection pane="bottomLeft"/>
      <selection pane="bottomRight" sqref="A1:Q1"/>
    </sheetView>
  </sheetViews>
  <sheetFormatPr defaultColWidth="8.875" defaultRowHeight="13.5" x14ac:dyDescent="0.15"/>
  <cols>
    <col min="1" max="1" width="1.125" style="29" customWidth="1"/>
    <col min="2" max="2" width="2.625" style="29" customWidth="1"/>
    <col min="3" max="3" width="13.625" style="29" customWidth="1"/>
    <col min="4" max="4" width="1.5" style="29" customWidth="1"/>
    <col min="5" max="6" width="5.375" style="30" customWidth="1"/>
    <col min="7" max="15" width="5.125" style="30" customWidth="1"/>
    <col min="16" max="16" width="6.625" style="30" customWidth="1"/>
    <col min="17" max="17" width="6.875" style="30" customWidth="1"/>
    <col min="18" max="16384" width="8.875" style="5"/>
  </cols>
  <sheetData>
    <row r="1" spans="1:17" ht="20.100000000000001" customHeight="1" x14ac:dyDescent="0.15">
      <c r="A1" s="242" t="s">
        <v>237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</row>
    <row r="2" spans="1:17" ht="14.1" customHeight="1" x14ac:dyDescent="0.15">
      <c r="A2" s="31" t="s">
        <v>235</v>
      </c>
      <c r="Q2" s="32" t="s">
        <v>54</v>
      </c>
    </row>
    <row r="3" spans="1:17" ht="15" customHeight="1" x14ac:dyDescent="0.15">
      <c r="A3" s="340" t="s">
        <v>77</v>
      </c>
      <c r="B3" s="341"/>
      <c r="C3" s="341"/>
      <c r="D3" s="342"/>
      <c r="E3" s="330" t="s">
        <v>187</v>
      </c>
      <c r="F3" s="331"/>
      <c r="G3" s="331"/>
      <c r="H3" s="331"/>
      <c r="I3" s="331"/>
      <c r="J3" s="331"/>
      <c r="K3" s="331"/>
      <c r="L3" s="331"/>
      <c r="M3" s="331"/>
      <c r="N3" s="331"/>
      <c r="O3" s="332"/>
      <c r="P3" s="347" t="s">
        <v>92</v>
      </c>
      <c r="Q3" s="351" t="s">
        <v>93</v>
      </c>
    </row>
    <row r="4" spans="1:17" ht="15" customHeight="1" x14ac:dyDescent="0.15">
      <c r="A4" s="343"/>
      <c r="B4" s="343"/>
      <c r="C4" s="343"/>
      <c r="D4" s="344"/>
      <c r="E4" s="335" t="s">
        <v>88</v>
      </c>
      <c r="F4" s="355" t="s">
        <v>72</v>
      </c>
      <c r="G4" s="356"/>
      <c r="H4" s="325" t="s">
        <v>85</v>
      </c>
      <c r="I4" s="326"/>
      <c r="J4" s="326"/>
      <c r="K4" s="326"/>
      <c r="L4" s="326"/>
      <c r="M4" s="326"/>
      <c r="N4" s="326"/>
      <c r="O4" s="327"/>
      <c r="P4" s="348"/>
      <c r="Q4" s="352"/>
    </row>
    <row r="5" spans="1:17" ht="15" customHeight="1" x14ac:dyDescent="0.15">
      <c r="A5" s="343"/>
      <c r="B5" s="343"/>
      <c r="C5" s="343"/>
      <c r="D5" s="344"/>
      <c r="E5" s="336"/>
      <c r="F5" s="350" t="s">
        <v>238</v>
      </c>
      <c r="G5" s="338" t="s">
        <v>87</v>
      </c>
      <c r="H5" s="357" t="s">
        <v>90</v>
      </c>
      <c r="I5" s="328" t="s">
        <v>89</v>
      </c>
      <c r="J5" s="328" t="s">
        <v>91</v>
      </c>
      <c r="K5" s="328" t="s">
        <v>81</v>
      </c>
      <c r="L5" s="328" t="s">
        <v>82</v>
      </c>
      <c r="M5" s="328" t="s">
        <v>83</v>
      </c>
      <c r="N5" s="328" t="s">
        <v>84</v>
      </c>
      <c r="O5" s="333" t="s">
        <v>86</v>
      </c>
      <c r="P5" s="349"/>
      <c r="Q5" s="353"/>
    </row>
    <row r="6" spans="1:17" ht="15" customHeight="1" x14ac:dyDescent="0.15">
      <c r="A6" s="345"/>
      <c r="B6" s="345"/>
      <c r="C6" s="345"/>
      <c r="D6" s="346"/>
      <c r="E6" s="337"/>
      <c r="F6" s="339"/>
      <c r="G6" s="339"/>
      <c r="H6" s="358"/>
      <c r="I6" s="329"/>
      <c r="J6" s="329"/>
      <c r="K6" s="329"/>
      <c r="L6" s="329"/>
      <c r="M6" s="329"/>
      <c r="N6" s="329"/>
      <c r="O6" s="334"/>
      <c r="P6" s="339"/>
      <c r="Q6" s="354"/>
    </row>
    <row r="7" spans="1:17" s="108" customFormat="1" ht="24.95" customHeight="1" x14ac:dyDescent="0.15">
      <c r="A7" s="106"/>
      <c r="B7" s="266" t="s">
        <v>205</v>
      </c>
      <c r="C7" s="266"/>
      <c r="D7" s="107"/>
      <c r="E7" s="90">
        <f t="shared" ref="E7:Q7" si="0">SUM(E8,E9)</f>
        <v>2665</v>
      </c>
      <c r="F7" s="90">
        <f t="shared" si="0"/>
        <v>1901</v>
      </c>
      <c r="G7" s="90">
        <f t="shared" si="0"/>
        <v>764</v>
      </c>
      <c r="H7" s="90">
        <f t="shared" si="0"/>
        <v>841</v>
      </c>
      <c r="I7" s="90">
        <f t="shared" si="0"/>
        <v>687</v>
      </c>
      <c r="J7" s="90">
        <f t="shared" si="0"/>
        <v>652</v>
      </c>
      <c r="K7" s="90">
        <f t="shared" si="0"/>
        <v>303</v>
      </c>
      <c r="L7" s="90">
        <f t="shared" si="0"/>
        <v>83</v>
      </c>
      <c r="M7" s="90">
        <f t="shared" si="0"/>
        <v>62</v>
      </c>
      <c r="N7" s="90">
        <f t="shared" si="0"/>
        <v>23</v>
      </c>
      <c r="O7" s="90">
        <f t="shared" si="0"/>
        <v>14</v>
      </c>
      <c r="P7" s="90">
        <f t="shared" si="0"/>
        <v>20025</v>
      </c>
      <c r="Q7" s="109">
        <f t="shared" si="0"/>
        <v>239513</v>
      </c>
    </row>
    <row r="8" spans="1:17" s="57" customFormat="1" ht="24.95" customHeight="1" x14ac:dyDescent="0.15">
      <c r="A8" s="98"/>
      <c r="B8" s="241" t="s">
        <v>49</v>
      </c>
      <c r="C8" s="241"/>
      <c r="D8" s="99"/>
      <c r="E8" s="62">
        <f>SUM(F8:G8)</f>
        <v>729</v>
      </c>
      <c r="F8" s="62">
        <v>666</v>
      </c>
      <c r="G8" s="62">
        <v>63</v>
      </c>
      <c r="H8" s="62">
        <v>136</v>
      </c>
      <c r="I8" s="62">
        <v>198</v>
      </c>
      <c r="J8" s="62">
        <v>220</v>
      </c>
      <c r="K8" s="62">
        <v>117</v>
      </c>
      <c r="L8" s="62">
        <v>29</v>
      </c>
      <c r="M8" s="62">
        <v>23</v>
      </c>
      <c r="N8" s="62">
        <v>5</v>
      </c>
      <c r="O8" s="62">
        <v>1</v>
      </c>
      <c r="P8" s="62">
        <v>5915</v>
      </c>
      <c r="Q8" s="63">
        <v>0</v>
      </c>
    </row>
    <row r="9" spans="1:17" s="57" customFormat="1" ht="24.95" customHeight="1" x14ac:dyDescent="0.15">
      <c r="A9" s="98"/>
      <c r="B9" s="241" t="s">
        <v>50</v>
      </c>
      <c r="C9" s="241"/>
      <c r="D9" s="99"/>
      <c r="E9" s="62">
        <f>SUM(E10:E15)</f>
        <v>1936</v>
      </c>
      <c r="F9" s="62">
        <f>SUM(F10:F15)</f>
        <v>1235</v>
      </c>
      <c r="G9" s="62">
        <f>SUM(G10:G15)</f>
        <v>701</v>
      </c>
      <c r="H9" s="62">
        <v>705</v>
      </c>
      <c r="I9" s="62">
        <v>489</v>
      </c>
      <c r="J9" s="62">
        <v>432</v>
      </c>
      <c r="K9" s="62">
        <v>186</v>
      </c>
      <c r="L9" s="62">
        <v>54</v>
      </c>
      <c r="M9" s="62">
        <v>39</v>
      </c>
      <c r="N9" s="62">
        <v>18</v>
      </c>
      <c r="O9" s="62">
        <v>13</v>
      </c>
      <c r="P9" s="62">
        <v>14110</v>
      </c>
      <c r="Q9" s="63">
        <v>239513</v>
      </c>
    </row>
    <row r="10" spans="1:17" ht="24.95" customHeight="1" x14ac:dyDescent="0.15">
      <c r="A10" s="100"/>
      <c r="B10" s="37">
        <v>55</v>
      </c>
      <c r="C10" s="77" t="s">
        <v>68</v>
      </c>
      <c r="D10" s="100"/>
      <c r="E10" s="34">
        <f t="shared" ref="E10:E15" si="1">SUM(F10:G10)</f>
        <v>11</v>
      </c>
      <c r="F10" s="34">
        <v>9</v>
      </c>
      <c r="G10" s="34">
        <v>2</v>
      </c>
      <c r="H10" s="34">
        <v>1</v>
      </c>
      <c r="I10" s="34">
        <v>4</v>
      </c>
      <c r="J10" s="34">
        <v>0</v>
      </c>
      <c r="K10" s="34">
        <v>1</v>
      </c>
      <c r="L10" s="34">
        <v>0</v>
      </c>
      <c r="M10" s="34">
        <v>0</v>
      </c>
      <c r="N10" s="34">
        <v>0</v>
      </c>
      <c r="O10" s="34">
        <v>5</v>
      </c>
      <c r="P10" s="34">
        <v>1147</v>
      </c>
      <c r="Q10" s="35">
        <v>51321</v>
      </c>
    </row>
    <row r="11" spans="1:17" ht="24.95" customHeight="1" x14ac:dyDescent="0.15">
      <c r="A11" s="100"/>
      <c r="B11" s="37">
        <v>56</v>
      </c>
      <c r="C11" s="56" t="s">
        <v>94</v>
      </c>
      <c r="D11" s="100"/>
      <c r="E11" s="34">
        <f t="shared" si="1"/>
        <v>264</v>
      </c>
      <c r="F11" s="34">
        <v>176</v>
      </c>
      <c r="G11" s="34">
        <v>88</v>
      </c>
      <c r="H11" s="40" t="s">
        <v>105</v>
      </c>
      <c r="I11" s="40" t="s">
        <v>55</v>
      </c>
      <c r="J11" s="40" t="s">
        <v>55</v>
      </c>
      <c r="K11" s="40" t="s">
        <v>55</v>
      </c>
      <c r="L11" s="40" t="s">
        <v>55</v>
      </c>
      <c r="M11" s="40" t="s">
        <v>55</v>
      </c>
      <c r="N11" s="34">
        <v>0</v>
      </c>
      <c r="O11" s="34">
        <v>0</v>
      </c>
      <c r="P11" s="34">
        <v>991</v>
      </c>
      <c r="Q11" s="39" t="s">
        <v>105</v>
      </c>
    </row>
    <row r="12" spans="1:17" ht="24.95" customHeight="1" x14ac:dyDescent="0.15">
      <c r="A12" s="100"/>
      <c r="B12" s="37">
        <v>57</v>
      </c>
      <c r="C12" s="77" t="s">
        <v>69</v>
      </c>
      <c r="D12" s="100"/>
      <c r="E12" s="34">
        <f t="shared" si="1"/>
        <v>627</v>
      </c>
      <c r="F12" s="34">
        <v>387</v>
      </c>
      <c r="G12" s="34">
        <v>240</v>
      </c>
      <c r="H12" s="40" t="s">
        <v>105</v>
      </c>
      <c r="I12" s="40" t="s">
        <v>55</v>
      </c>
      <c r="J12" s="40" t="s">
        <v>55</v>
      </c>
      <c r="K12" s="40" t="s">
        <v>55</v>
      </c>
      <c r="L12" s="40" t="s">
        <v>55</v>
      </c>
      <c r="M12" s="40" t="s">
        <v>55</v>
      </c>
      <c r="N12" s="34">
        <v>8</v>
      </c>
      <c r="O12" s="34">
        <v>3</v>
      </c>
      <c r="P12" s="34">
        <v>5309</v>
      </c>
      <c r="Q12" s="39" t="s">
        <v>55</v>
      </c>
    </row>
    <row r="13" spans="1:17" ht="24.95" customHeight="1" x14ac:dyDescent="0.15">
      <c r="A13" s="100"/>
      <c r="B13" s="37">
        <v>58</v>
      </c>
      <c r="C13" s="77" t="s">
        <v>70</v>
      </c>
      <c r="D13" s="100"/>
      <c r="E13" s="34">
        <f t="shared" si="1"/>
        <v>157</v>
      </c>
      <c r="F13" s="34">
        <v>124</v>
      </c>
      <c r="G13" s="34">
        <v>33</v>
      </c>
      <c r="H13" s="40" t="s">
        <v>105</v>
      </c>
      <c r="I13" s="40" t="s">
        <v>55</v>
      </c>
      <c r="J13" s="40" t="s">
        <v>55</v>
      </c>
      <c r="K13" s="40" t="s">
        <v>55</v>
      </c>
      <c r="L13" s="40" t="s">
        <v>55</v>
      </c>
      <c r="M13" s="40" t="s">
        <v>55</v>
      </c>
      <c r="N13" s="34">
        <v>4</v>
      </c>
      <c r="O13" s="34">
        <v>0</v>
      </c>
      <c r="P13" s="34">
        <v>1268</v>
      </c>
      <c r="Q13" s="39" t="s">
        <v>55</v>
      </c>
    </row>
    <row r="14" spans="1:17" ht="24.95" customHeight="1" x14ac:dyDescent="0.15">
      <c r="A14" s="100"/>
      <c r="B14" s="37">
        <v>59</v>
      </c>
      <c r="C14" s="56" t="s">
        <v>95</v>
      </c>
      <c r="D14" s="100"/>
      <c r="E14" s="34">
        <f t="shared" si="1"/>
        <v>154</v>
      </c>
      <c r="F14" s="34">
        <v>89</v>
      </c>
      <c r="G14" s="34">
        <v>65</v>
      </c>
      <c r="H14" s="40" t="s">
        <v>105</v>
      </c>
      <c r="I14" s="40" t="s">
        <v>55</v>
      </c>
      <c r="J14" s="40" t="s">
        <v>55</v>
      </c>
      <c r="K14" s="40" t="s">
        <v>55</v>
      </c>
      <c r="L14" s="40" t="s">
        <v>55</v>
      </c>
      <c r="M14" s="40" t="s">
        <v>55</v>
      </c>
      <c r="N14" s="34">
        <v>0</v>
      </c>
      <c r="O14" s="34">
        <v>0</v>
      </c>
      <c r="P14" s="34">
        <v>578</v>
      </c>
      <c r="Q14" s="39" t="s">
        <v>55</v>
      </c>
    </row>
    <row r="15" spans="1:17" ht="24.95" customHeight="1" x14ac:dyDescent="0.15">
      <c r="A15" s="100"/>
      <c r="B15" s="37">
        <v>60</v>
      </c>
      <c r="C15" s="77" t="s">
        <v>71</v>
      </c>
      <c r="D15" s="100"/>
      <c r="E15" s="34">
        <f t="shared" si="1"/>
        <v>723</v>
      </c>
      <c r="F15" s="34">
        <v>450</v>
      </c>
      <c r="G15" s="34">
        <v>273</v>
      </c>
      <c r="H15" s="40" t="s">
        <v>105</v>
      </c>
      <c r="I15" s="40" t="s">
        <v>55</v>
      </c>
      <c r="J15" s="40" t="s">
        <v>55</v>
      </c>
      <c r="K15" s="40" t="s">
        <v>55</v>
      </c>
      <c r="L15" s="40" t="s">
        <v>55</v>
      </c>
      <c r="M15" s="40" t="s">
        <v>55</v>
      </c>
      <c r="N15" s="34">
        <v>6</v>
      </c>
      <c r="O15" s="34">
        <v>5</v>
      </c>
      <c r="P15" s="34">
        <v>4817</v>
      </c>
      <c r="Q15" s="39" t="s">
        <v>55</v>
      </c>
    </row>
    <row r="16" spans="1:17" ht="3" customHeight="1" x14ac:dyDescent="0.15">
      <c r="A16" s="100"/>
      <c r="B16" s="102"/>
      <c r="C16" s="103"/>
      <c r="D16" s="100"/>
      <c r="E16" s="101"/>
      <c r="F16" s="101"/>
      <c r="G16" s="101"/>
      <c r="H16" s="104"/>
      <c r="I16" s="104"/>
      <c r="J16" s="104"/>
      <c r="K16" s="104"/>
      <c r="L16" s="104"/>
      <c r="M16" s="104"/>
      <c r="N16" s="101"/>
      <c r="O16" s="101"/>
      <c r="P16" s="101"/>
      <c r="Q16" s="105"/>
    </row>
    <row r="17" spans="1:17" s="49" customFormat="1" ht="24.75" customHeight="1" x14ac:dyDescent="0.15">
      <c r="A17" s="88"/>
      <c r="B17" s="266" t="s">
        <v>206</v>
      </c>
      <c r="C17" s="266"/>
      <c r="D17" s="89"/>
      <c r="E17" s="90">
        <f t="shared" ref="E17:Q17" si="2">SUM(E18,E19)</f>
        <v>2548</v>
      </c>
      <c r="F17" s="91">
        <f t="shared" si="2"/>
        <v>1840</v>
      </c>
      <c r="G17" s="91">
        <f t="shared" si="2"/>
        <v>708</v>
      </c>
      <c r="H17" s="91">
        <f t="shared" si="2"/>
        <v>837</v>
      </c>
      <c r="I17" s="91">
        <f t="shared" si="2"/>
        <v>647</v>
      </c>
      <c r="J17" s="91">
        <f t="shared" si="2"/>
        <v>610</v>
      </c>
      <c r="K17" s="91">
        <f t="shared" si="2"/>
        <v>292</v>
      </c>
      <c r="L17" s="91">
        <f t="shared" si="2"/>
        <v>68</v>
      </c>
      <c r="M17" s="91">
        <f t="shared" si="2"/>
        <v>58</v>
      </c>
      <c r="N17" s="91">
        <f t="shared" si="2"/>
        <v>23</v>
      </c>
      <c r="O17" s="91">
        <f t="shared" si="2"/>
        <v>13</v>
      </c>
      <c r="P17" s="90">
        <f t="shared" si="2"/>
        <v>18748</v>
      </c>
      <c r="Q17" s="92">
        <f t="shared" si="2"/>
        <v>241082</v>
      </c>
    </row>
    <row r="18" spans="1:17" s="49" customFormat="1" ht="24.75" customHeight="1" x14ac:dyDescent="0.15">
      <c r="A18" s="76"/>
      <c r="B18" s="241" t="s">
        <v>49</v>
      </c>
      <c r="C18" s="241"/>
      <c r="D18" s="61"/>
      <c r="E18" s="62">
        <f>SUM(F18:G18)</f>
        <v>704</v>
      </c>
      <c r="F18" s="64">
        <v>639</v>
      </c>
      <c r="G18" s="64">
        <v>65</v>
      </c>
      <c r="H18" s="64">
        <v>137</v>
      </c>
      <c r="I18" s="64">
        <v>190</v>
      </c>
      <c r="J18" s="64">
        <v>222</v>
      </c>
      <c r="K18" s="64">
        <v>100</v>
      </c>
      <c r="L18" s="64">
        <v>28</v>
      </c>
      <c r="M18" s="64">
        <v>20</v>
      </c>
      <c r="N18" s="64">
        <v>6</v>
      </c>
      <c r="O18" s="64">
        <v>1</v>
      </c>
      <c r="P18" s="62">
        <v>5520</v>
      </c>
      <c r="Q18" s="63">
        <v>0</v>
      </c>
    </row>
    <row r="19" spans="1:17" s="49" customFormat="1" ht="24.75" customHeight="1" x14ac:dyDescent="0.15">
      <c r="A19" s="76"/>
      <c r="B19" s="241" t="s">
        <v>50</v>
      </c>
      <c r="C19" s="241"/>
      <c r="D19" s="61"/>
      <c r="E19" s="62">
        <f>SUM(E20:E25)</f>
        <v>1844</v>
      </c>
      <c r="F19" s="64">
        <f t="shared" ref="F19:Q19" si="3">SUM(F20:F25)</f>
        <v>1201</v>
      </c>
      <c r="G19" s="64">
        <f t="shared" si="3"/>
        <v>643</v>
      </c>
      <c r="H19" s="64">
        <f t="shared" si="3"/>
        <v>700</v>
      </c>
      <c r="I19" s="64">
        <f t="shared" si="3"/>
        <v>457</v>
      </c>
      <c r="J19" s="64">
        <f t="shared" si="3"/>
        <v>388</v>
      </c>
      <c r="K19" s="64">
        <f t="shared" si="3"/>
        <v>192</v>
      </c>
      <c r="L19" s="64">
        <f t="shared" si="3"/>
        <v>40</v>
      </c>
      <c r="M19" s="64">
        <f t="shared" si="3"/>
        <v>38</v>
      </c>
      <c r="N19" s="64">
        <f t="shared" si="3"/>
        <v>17</v>
      </c>
      <c r="O19" s="64">
        <f t="shared" si="3"/>
        <v>12</v>
      </c>
      <c r="P19" s="62">
        <f t="shared" si="3"/>
        <v>13228</v>
      </c>
      <c r="Q19" s="65">
        <f t="shared" si="3"/>
        <v>241082</v>
      </c>
    </row>
    <row r="20" spans="1:17" ht="24.75" customHeight="1" x14ac:dyDescent="0.15">
      <c r="A20" s="33"/>
      <c r="B20" s="37">
        <v>55</v>
      </c>
      <c r="C20" s="77" t="s">
        <v>68</v>
      </c>
      <c r="D20" s="33"/>
      <c r="E20" s="34">
        <f t="shared" ref="E20:E25" si="4">SUM(F20:G20)</f>
        <v>13</v>
      </c>
      <c r="F20" s="40">
        <v>11</v>
      </c>
      <c r="G20" s="40">
        <v>2</v>
      </c>
      <c r="H20" s="40">
        <v>3</v>
      </c>
      <c r="I20" s="40">
        <v>1</v>
      </c>
      <c r="J20" s="40">
        <v>2</v>
      </c>
      <c r="K20" s="40">
        <v>4</v>
      </c>
      <c r="L20" s="40">
        <v>0</v>
      </c>
      <c r="M20" s="40">
        <v>0</v>
      </c>
      <c r="N20" s="40">
        <v>0</v>
      </c>
      <c r="O20" s="40">
        <v>3</v>
      </c>
      <c r="P20" s="34">
        <v>922</v>
      </c>
      <c r="Q20" s="39">
        <v>41537</v>
      </c>
    </row>
    <row r="21" spans="1:17" ht="24.75" customHeight="1" x14ac:dyDescent="0.15">
      <c r="A21" s="33"/>
      <c r="B21" s="37">
        <v>56</v>
      </c>
      <c r="C21" s="56" t="s">
        <v>94</v>
      </c>
      <c r="D21" s="33"/>
      <c r="E21" s="34">
        <f t="shared" si="4"/>
        <v>242</v>
      </c>
      <c r="F21" s="40">
        <v>162</v>
      </c>
      <c r="G21" s="40">
        <v>80</v>
      </c>
      <c r="H21" s="40">
        <v>103</v>
      </c>
      <c r="I21" s="40">
        <v>79</v>
      </c>
      <c r="J21" s="40">
        <v>42</v>
      </c>
      <c r="K21" s="40">
        <v>15</v>
      </c>
      <c r="L21" s="40">
        <v>3</v>
      </c>
      <c r="M21" s="40">
        <v>0</v>
      </c>
      <c r="N21" s="40">
        <v>0</v>
      </c>
      <c r="O21" s="40">
        <v>0</v>
      </c>
      <c r="P21" s="34">
        <v>935</v>
      </c>
      <c r="Q21" s="39">
        <v>32233</v>
      </c>
    </row>
    <row r="22" spans="1:17" ht="24.75" customHeight="1" x14ac:dyDescent="0.15">
      <c r="A22" s="33"/>
      <c r="B22" s="37">
        <v>57</v>
      </c>
      <c r="C22" s="77" t="s">
        <v>69</v>
      </c>
      <c r="D22" s="33"/>
      <c r="E22" s="34">
        <f t="shared" si="4"/>
        <v>608</v>
      </c>
      <c r="F22" s="40">
        <v>379</v>
      </c>
      <c r="G22" s="40">
        <v>229</v>
      </c>
      <c r="H22" s="40">
        <v>188</v>
      </c>
      <c r="I22" s="40">
        <v>134</v>
      </c>
      <c r="J22" s="40">
        <v>137</v>
      </c>
      <c r="K22" s="40">
        <v>99</v>
      </c>
      <c r="L22" s="40">
        <v>18</v>
      </c>
      <c r="M22" s="40">
        <v>19</v>
      </c>
      <c r="N22" s="40">
        <v>8</v>
      </c>
      <c r="O22" s="40">
        <v>5</v>
      </c>
      <c r="P22" s="34">
        <v>5333</v>
      </c>
      <c r="Q22" s="39">
        <v>76334</v>
      </c>
    </row>
    <row r="23" spans="1:17" ht="24.75" customHeight="1" x14ac:dyDescent="0.15">
      <c r="A23" s="33"/>
      <c r="B23" s="37">
        <v>58</v>
      </c>
      <c r="C23" s="77" t="s">
        <v>70</v>
      </c>
      <c r="D23" s="33"/>
      <c r="E23" s="34">
        <f t="shared" si="4"/>
        <v>149</v>
      </c>
      <c r="F23" s="40">
        <v>112</v>
      </c>
      <c r="G23" s="40">
        <v>37</v>
      </c>
      <c r="H23" s="40">
        <v>58</v>
      </c>
      <c r="I23" s="40">
        <v>37</v>
      </c>
      <c r="J23" s="40">
        <v>23</v>
      </c>
      <c r="K23" s="40">
        <v>17</v>
      </c>
      <c r="L23" s="40">
        <v>7</v>
      </c>
      <c r="M23" s="40">
        <v>5</v>
      </c>
      <c r="N23" s="40">
        <v>2</v>
      </c>
      <c r="O23" s="40">
        <v>0</v>
      </c>
      <c r="P23" s="34">
        <v>1105</v>
      </c>
      <c r="Q23" s="39">
        <v>3122</v>
      </c>
    </row>
    <row r="24" spans="1:17" ht="24.75" customHeight="1" x14ac:dyDescent="0.15">
      <c r="A24" s="33"/>
      <c r="B24" s="37">
        <v>59</v>
      </c>
      <c r="C24" s="56" t="s">
        <v>95</v>
      </c>
      <c r="D24" s="33"/>
      <c r="E24" s="34">
        <f t="shared" si="4"/>
        <v>143</v>
      </c>
      <c r="F24" s="40">
        <v>84</v>
      </c>
      <c r="G24" s="40">
        <v>59</v>
      </c>
      <c r="H24" s="40">
        <v>84</v>
      </c>
      <c r="I24" s="40">
        <v>30</v>
      </c>
      <c r="J24" s="40">
        <v>19</v>
      </c>
      <c r="K24" s="40">
        <v>8</v>
      </c>
      <c r="L24" s="40">
        <v>2</v>
      </c>
      <c r="M24" s="40">
        <v>0</v>
      </c>
      <c r="N24" s="40">
        <v>0</v>
      </c>
      <c r="O24" s="40">
        <v>0</v>
      </c>
      <c r="P24" s="34">
        <v>517</v>
      </c>
      <c r="Q24" s="39">
        <v>20642</v>
      </c>
    </row>
    <row r="25" spans="1:17" ht="24.75" customHeight="1" x14ac:dyDescent="0.15">
      <c r="A25" s="33"/>
      <c r="B25" s="37">
        <v>60</v>
      </c>
      <c r="C25" s="77" t="s">
        <v>71</v>
      </c>
      <c r="D25" s="33"/>
      <c r="E25" s="34">
        <f t="shared" si="4"/>
        <v>689</v>
      </c>
      <c r="F25" s="40">
        <v>453</v>
      </c>
      <c r="G25" s="40">
        <v>236</v>
      </c>
      <c r="H25" s="40">
        <v>264</v>
      </c>
      <c r="I25" s="40">
        <v>176</v>
      </c>
      <c r="J25" s="40">
        <v>165</v>
      </c>
      <c r="K25" s="40">
        <v>49</v>
      </c>
      <c r="L25" s="40">
        <v>10</v>
      </c>
      <c r="M25" s="40">
        <v>14</v>
      </c>
      <c r="N25" s="40">
        <v>7</v>
      </c>
      <c r="O25" s="40">
        <v>4</v>
      </c>
      <c r="P25" s="34">
        <v>4416</v>
      </c>
      <c r="Q25" s="39">
        <v>67214</v>
      </c>
    </row>
    <row r="26" spans="1:17" ht="3" customHeight="1" x14ac:dyDescent="0.15">
      <c r="A26" s="33"/>
      <c r="B26" s="37"/>
      <c r="C26" s="77"/>
      <c r="D26" s="33"/>
      <c r="E26" s="34"/>
      <c r="F26" s="34"/>
      <c r="G26" s="34"/>
      <c r="H26" s="40"/>
      <c r="I26" s="40"/>
      <c r="J26" s="40"/>
      <c r="K26" s="40"/>
      <c r="L26" s="40"/>
      <c r="M26" s="40"/>
      <c r="N26" s="34"/>
      <c r="O26" s="34"/>
      <c r="P26" s="34"/>
      <c r="Q26" s="39"/>
    </row>
    <row r="27" spans="1:17" s="49" customFormat="1" ht="24.75" customHeight="1" x14ac:dyDescent="0.15">
      <c r="A27" s="88"/>
      <c r="B27" s="266" t="s">
        <v>194</v>
      </c>
      <c r="C27" s="266"/>
      <c r="D27" s="89"/>
      <c r="E27" s="90">
        <f t="shared" ref="E27:Q27" si="5">SUM(E28,E29)</f>
        <v>2176</v>
      </c>
      <c r="F27" s="91">
        <f t="shared" si="5"/>
        <v>1609</v>
      </c>
      <c r="G27" s="91">
        <f t="shared" si="5"/>
        <v>567</v>
      </c>
      <c r="H27" s="91">
        <f t="shared" si="5"/>
        <v>702</v>
      </c>
      <c r="I27" s="91">
        <f t="shared" si="5"/>
        <v>559</v>
      </c>
      <c r="J27" s="91">
        <f t="shared" si="5"/>
        <v>491</v>
      </c>
      <c r="K27" s="91">
        <f t="shared" si="5"/>
        <v>273</v>
      </c>
      <c r="L27" s="91">
        <f t="shared" si="5"/>
        <v>68</v>
      </c>
      <c r="M27" s="91">
        <f t="shared" si="5"/>
        <v>51</v>
      </c>
      <c r="N27" s="91">
        <f t="shared" si="5"/>
        <v>24</v>
      </c>
      <c r="O27" s="91">
        <f t="shared" si="5"/>
        <v>8</v>
      </c>
      <c r="P27" s="90">
        <f t="shared" si="5"/>
        <v>16198</v>
      </c>
      <c r="Q27" s="92">
        <f t="shared" si="5"/>
        <v>210805</v>
      </c>
    </row>
    <row r="28" spans="1:17" s="49" customFormat="1" ht="24.75" customHeight="1" x14ac:dyDescent="0.15">
      <c r="A28" s="76"/>
      <c r="B28" s="241" t="s">
        <v>49</v>
      </c>
      <c r="C28" s="241"/>
      <c r="D28" s="61"/>
      <c r="E28" s="62">
        <f>SUM(F28:G28)</f>
        <v>603</v>
      </c>
      <c r="F28" s="64">
        <v>556</v>
      </c>
      <c r="G28" s="64">
        <v>47</v>
      </c>
      <c r="H28" s="64">
        <v>123</v>
      </c>
      <c r="I28" s="64">
        <v>165</v>
      </c>
      <c r="J28" s="64">
        <v>177</v>
      </c>
      <c r="K28" s="64">
        <v>93</v>
      </c>
      <c r="L28" s="64">
        <v>22</v>
      </c>
      <c r="M28" s="64">
        <v>16</v>
      </c>
      <c r="N28" s="64">
        <v>6</v>
      </c>
      <c r="O28" s="64">
        <v>1</v>
      </c>
      <c r="P28" s="62">
        <v>4776</v>
      </c>
      <c r="Q28" s="63">
        <v>0</v>
      </c>
    </row>
    <row r="29" spans="1:17" s="49" customFormat="1" ht="24.75" customHeight="1" x14ac:dyDescent="0.15">
      <c r="A29" s="76"/>
      <c r="B29" s="241" t="s">
        <v>50</v>
      </c>
      <c r="C29" s="241"/>
      <c r="D29" s="61"/>
      <c r="E29" s="62">
        <f>SUM(E30:E35)</f>
        <v>1573</v>
      </c>
      <c r="F29" s="64">
        <f t="shared" ref="F29:Q29" si="6">SUM(F30:F35)</f>
        <v>1053</v>
      </c>
      <c r="G29" s="64">
        <f t="shared" si="6"/>
        <v>520</v>
      </c>
      <c r="H29" s="64">
        <f t="shared" si="6"/>
        <v>579</v>
      </c>
      <c r="I29" s="64">
        <f t="shared" si="6"/>
        <v>394</v>
      </c>
      <c r="J29" s="64">
        <f t="shared" si="6"/>
        <v>314</v>
      </c>
      <c r="K29" s="64">
        <f t="shared" si="6"/>
        <v>180</v>
      </c>
      <c r="L29" s="64">
        <f t="shared" si="6"/>
        <v>46</v>
      </c>
      <c r="M29" s="64">
        <f t="shared" si="6"/>
        <v>35</v>
      </c>
      <c r="N29" s="64">
        <f t="shared" si="6"/>
        <v>18</v>
      </c>
      <c r="O29" s="64">
        <f t="shared" si="6"/>
        <v>7</v>
      </c>
      <c r="P29" s="62">
        <f t="shared" si="6"/>
        <v>11422</v>
      </c>
      <c r="Q29" s="65">
        <f t="shared" si="6"/>
        <v>210805</v>
      </c>
    </row>
    <row r="30" spans="1:17" ht="24.75" customHeight="1" x14ac:dyDescent="0.15">
      <c r="A30" s="33"/>
      <c r="B30" s="37">
        <v>55</v>
      </c>
      <c r="C30" s="77" t="s">
        <v>68</v>
      </c>
      <c r="D30" s="33"/>
      <c r="E30" s="34">
        <f t="shared" ref="E30:E35" si="7">SUM(F30:G30)</f>
        <v>6</v>
      </c>
      <c r="F30" s="40">
        <v>5</v>
      </c>
      <c r="G30" s="40">
        <v>1</v>
      </c>
      <c r="H30" s="40">
        <v>0</v>
      </c>
      <c r="I30" s="40">
        <v>2</v>
      </c>
      <c r="J30" s="40">
        <v>1</v>
      </c>
      <c r="K30" s="40">
        <v>1</v>
      </c>
      <c r="L30" s="40">
        <v>0</v>
      </c>
      <c r="M30" s="40">
        <v>0</v>
      </c>
      <c r="N30" s="40">
        <v>0</v>
      </c>
      <c r="O30" s="40">
        <v>2</v>
      </c>
      <c r="P30" s="34">
        <v>617</v>
      </c>
      <c r="Q30" s="39">
        <v>24142</v>
      </c>
    </row>
    <row r="31" spans="1:17" ht="24.75" customHeight="1" x14ac:dyDescent="0.15">
      <c r="A31" s="33"/>
      <c r="B31" s="37">
        <v>56</v>
      </c>
      <c r="C31" s="56" t="s">
        <v>94</v>
      </c>
      <c r="D31" s="33"/>
      <c r="E31" s="34">
        <f t="shared" si="7"/>
        <v>198</v>
      </c>
      <c r="F31" s="40">
        <v>134</v>
      </c>
      <c r="G31" s="40">
        <v>64</v>
      </c>
      <c r="H31" s="40">
        <v>84</v>
      </c>
      <c r="I31" s="40">
        <v>62</v>
      </c>
      <c r="J31" s="40">
        <v>36</v>
      </c>
      <c r="K31" s="40">
        <v>15</v>
      </c>
      <c r="L31" s="40">
        <v>1</v>
      </c>
      <c r="M31" s="40">
        <v>0</v>
      </c>
      <c r="N31" s="40">
        <v>0</v>
      </c>
      <c r="O31" s="40">
        <v>0</v>
      </c>
      <c r="P31" s="34">
        <v>772</v>
      </c>
      <c r="Q31" s="39">
        <v>30543</v>
      </c>
    </row>
    <row r="32" spans="1:17" ht="24.75" customHeight="1" x14ac:dyDescent="0.15">
      <c r="A32" s="33"/>
      <c r="B32" s="37">
        <v>57</v>
      </c>
      <c r="C32" s="77" t="s">
        <v>69</v>
      </c>
      <c r="D32" s="33"/>
      <c r="E32" s="34">
        <f t="shared" si="7"/>
        <v>527</v>
      </c>
      <c r="F32" s="40">
        <v>345</v>
      </c>
      <c r="G32" s="40">
        <v>182</v>
      </c>
      <c r="H32" s="40">
        <v>154</v>
      </c>
      <c r="I32" s="40">
        <v>118</v>
      </c>
      <c r="J32" s="40">
        <v>110</v>
      </c>
      <c r="K32" s="40">
        <v>94</v>
      </c>
      <c r="L32" s="40">
        <v>27</v>
      </c>
      <c r="M32" s="40">
        <v>13</v>
      </c>
      <c r="N32" s="40">
        <v>8</v>
      </c>
      <c r="O32" s="40">
        <v>3</v>
      </c>
      <c r="P32" s="34">
        <v>4643</v>
      </c>
      <c r="Q32" s="39">
        <v>70001</v>
      </c>
    </row>
    <row r="33" spans="1:17" ht="24.75" customHeight="1" x14ac:dyDescent="0.15">
      <c r="A33" s="33"/>
      <c r="B33" s="37">
        <v>58</v>
      </c>
      <c r="C33" s="77" t="s">
        <v>70</v>
      </c>
      <c r="D33" s="33"/>
      <c r="E33" s="34">
        <f t="shared" si="7"/>
        <v>125</v>
      </c>
      <c r="F33" s="40">
        <v>94</v>
      </c>
      <c r="G33" s="40">
        <v>31</v>
      </c>
      <c r="H33" s="40">
        <v>46</v>
      </c>
      <c r="I33" s="40">
        <v>26</v>
      </c>
      <c r="J33" s="40">
        <v>23</v>
      </c>
      <c r="K33" s="40">
        <v>15</v>
      </c>
      <c r="L33" s="40">
        <v>7</v>
      </c>
      <c r="M33" s="40">
        <v>4</v>
      </c>
      <c r="N33" s="40">
        <v>4</v>
      </c>
      <c r="O33" s="40">
        <v>0</v>
      </c>
      <c r="P33" s="34">
        <v>1093</v>
      </c>
      <c r="Q33" s="39">
        <v>3980</v>
      </c>
    </row>
    <row r="34" spans="1:17" ht="24.75" customHeight="1" x14ac:dyDescent="0.15">
      <c r="A34" s="33"/>
      <c r="B34" s="37">
        <v>59</v>
      </c>
      <c r="C34" s="56" t="s">
        <v>95</v>
      </c>
      <c r="D34" s="33"/>
      <c r="E34" s="34">
        <f t="shared" si="7"/>
        <v>113</v>
      </c>
      <c r="F34" s="40">
        <v>64</v>
      </c>
      <c r="G34" s="40">
        <v>49</v>
      </c>
      <c r="H34" s="40">
        <v>70</v>
      </c>
      <c r="I34" s="40">
        <v>22</v>
      </c>
      <c r="J34" s="40">
        <v>16</v>
      </c>
      <c r="K34" s="40">
        <v>4</v>
      </c>
      <c r="L34" s="40">
        <v>0</v>
      </c>
      <c r="M34" s="40">
        <v>1</v>
      </c>
      <c r="N34" s="40">
        <v>0</v>
      </c>
      <c r="O34" s="40">
        <v>0</v>
      </c>
      <c r="P34" s="34">
        <v>395</v>
      </c>
      <c r="Q34" s="39">
        <v>19015</v>
      </c>
    </row>
    <row r="35" spans="1:17" ht="24.75" customHeight="1" x14ac:dyDescent="0.15">
      <c r="A35" s="33"/>
      <c r="B35" s="37">
        <v>60</v>
      </c>
      <c r="C35" s="77" t="s">
        <v>71</v>
      </c>
      <c r="D35" s="33"/>
      <c r="E35" s="34">
        <f t="shared" si="7"/>
        <v>604</v>
      </c>
      <c r="F35" s="40">
        <v>411</v>
      </c>
      <c r="G35" s="40">
        <v>193</v>
      </c>
      <c r="H35" s="40">
        <v>225</v>
      </c>
      <c r="I35" s="40">
        <v>164</v>
      </c>
      <c r="J35" s="40">
        <v>128</v>
      </c>
      <c r="K35" s="40">
        <v>51</v>
      </c>
      <c r="L35" s="40">
        <v>11</v>
      </c>
      <c r="M35" s="40">
        <v>17</v>
      </c>
      <c r="N35" s="40">
        <v>6</v>
      </c>
      <c r="O35" s="40">
        <v>2</v>
      </c>
      <c r="P35" s="34">
        <v>3902</v>
      </c>
      <c r="Q35" s="39">
        <v>63124</v>
      </c>
    </row>
    <row r="36" spans="1:17" ht="3" customHeight="1" x14ac:dyDescent="0.15">
      <c r="A36" s="42"/>
      <c r="B36" s="41"/>
      <c r="C36" s="78"/>
      <c r="D36" s="42"/>
      <c r="E36" s="44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4"/>
      <c r="Q36" s="174"/>
    </row>
  </sheetData>
  <mergeCells count="27">
    <mergeCell ref="A1:Q1"/>
    <mergeCell ref="B28:C28"/>
    <mergeCell ref="B29:C29"/>
    <mergeCell ref="B27:C27"/>
    <mergeCell ref="B19:C19"/>
    <mergeCell ref="B18:C18"/>
    <mergeCell ref="B17:C17"/>
    <mergeCell ref="A3:D6"/>
    <mergeCell ref="P3:P6"/>
    <mergeCell ref="F5:F6"/>
    <mergeCell ref="B7:C7"/>
    <mergeCell ref="B8:C8"/>
    <mergeCell ref="B9:C9"/>
    <mergeCell ref="Q3:Q6"/>
    <mergeCell ref="F4:G4"/>
    <mergeCell ref="H5:H6"/>
    <mergeCell ref="H4:O4"/>
    <mergeCell ref="I5:I6"/>
    <mergeCell ref="J5:J6"/>
    <mergeCell ref="E3:O3"/>
    <mergeCell ref="M5:M6"/>
    <mergeCell ref="N5:N6"/>
    <mergeCell ref="O5:O6"/>
    <mergeCell ref="E4:E6"/>
    <mergeCell ref="K5:K6"/>
    <mergeCell ref="L5:L6"/>
    <mergeCell ref="G5:G6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6"/>
  <sheetViews>
    <sheetView showGridLines="0" zoomScaleNormal="100" workbookViewId="0">
      <pane xSplit="4" ySplit="5" topLeftCell="E15" activePane="bottomRight" state="frozen"/>
      <selection pane="topRight"/>
      <selection pane="bottomLeft"/>
      <selection pane="bottomRight" sqref="A1:I1"/>
    </sheetView>
  </sheetViews>
  <sheetFormatPr defaultColWidth="8.875" defaultRowHeight="13.5" x14ac:dyDescent="0.15"/>
  <cols>
    <col min="1" max="1" width="2.5" style="29" customWidth="1"/>
    <col min="2" max="2" width="3.75" style="29" customWidth="1"/>
    <col min="3" max="3" width="25.25" style="29" customWidth="1"/>
    <col min="4" max="4" width="1.5" style="29" customWidth="1"/>
    <col min="5" max="9" width="11.25" style="30" customWidth="1"/>
    <col min="10" max="16384" width="8.875" style="5"/>
  </cols>
  <sheetData>
    <row r="1" spans="1:9" ht="20.100000000000001" customHeight="1" x14ac:dyDescent="0.15">
      <c r="A1" s="242" t="s">
        <v>185</v>
      </c>
      <c r="B1" s="242"/>
      <c r="C1" s="242"/>
      <c r="D1" s="242"/>
      <c r="E1" s="242"/>
      <c r="F1" s="242"/>
      <c r="G1" s="242"/>
      <c r="H1" s="242"/>
      <c r="I1" s="242"/>
    </row>
    <row r="2" spans="1:9" s="31" customFormat="1" ht="14.1" customHeight="1" x14ac:dyDescent="0.15">
      <c r="A2" s="31" t="s">
        <v>64</v>
      </c>
      <c r="E2" s="79"/>
      <c r="F2" s="79"/>
      <c r="G2" s="79"/>
      <c r="H2" s="79"/>
      <c r="I2" s="32" t="s">
        <v>54</v>
      </c>
    </row>
    <row r="3" spans="1:9" s="31" customFormat="1" ht="30" customHeight="1" x14ac:dyDescent="0.15">
      <c r="A3" s="359" t="s">
        <v>77</v>
      </c>
      <c r="B3" s="360"/>
      <c r="C3" s="360"/>
      <c r="D3" s="361"/>
      <c r="E3" s="369" t="s">
        <v>98</v>
      </c>
      <c r="F3" s="370"/>
      <c r="G3" s="370"/>
      <c r="H3" s="80"/>
      <c r="I3" s="372" t="s">
        <v>99</v>
      </c>
    </row>
    <row r="4" spans="1:9" s="31" customFormat="1" ht="15" customHeight="1" x14ac:dyDescent="0.15">
      <c r="A4" s="362"/>
      <c r="B4" s="362"/>
      <c r="C4" s="362"/>
      <c r="D4" s="363"/>
      <c r="E4" s="371"/>
      <c r="F4" s="366" t="s">
        <v>188</v>
      </c>
      <c r="G4" s="366" t="s">
        <v>96</v>
      </c>
      <c r="H4" s="366" t="s">
        <v>97</v>
      </c>
      <c r="I4" s="373"/>
    </row>
    <row r="5" spans="1:9" s="31" customFormat="1" ht="15" customHeight="1" x14ac:dyDescent="0.15">
      <c r="A5" s="364"/>
      <c r="B5" s="364"/>
      <c r="C5" s="364"/>
      <c r="D5" s="365"/>
      <c r="E5" s="367"/>
      <c r="F5" s="367"/>
      <c r="G5" s="367"/>
      <c r="H5" s="367"/>
      <c r="I5" s="374"/>
    </row>
    <row r="6" spans="1:9" s="57" customFormat="1" ht="24.95" customHeight="1" x14ac:dyDescent="0.15">
      <c r="A6" s="110"/>
      <c r="B6" s="368" t="s">
        <v>207</v>
      </c>
      <c r="C6" s="368"/>
      <c r="D6" s="89"/>
      <c r="E6" s="95">
        <f>SUM(E7,E8)</f>
        <v>74359822</v>
      </c>
      <c r="F6" s="95">
        <v>27902</v>
      </c>
      <c r="G6" s="95">
        <v>3713</v>
      </c>
      <c r="H6" s="95">
        <v>310</v>
      </c>
      <c r="I6" s="111">
        <f>SUM(I7,I8)</f>
        <v>1742014</v>
      </c>
    </row>
    <row r="7" spans="1:9" s="57" customFormat="1" ht="24.95" customHeight="1" x14ac:dyDescent="0.15">
      <c r="A7" s="108"/>
      <c r="B7" s="267" t="s">
        <v>49</v>
      </c>
      <c r="C7" s="267"/>
      <c r="D7" s="61"/>
      <c r="E7" s="112">
        <v>52480057</v>
      </c>
      <c r="F7" s="112">
        <v>71989</v>
      </c>
      <c r="G7" s="112">
        <v>8862</v>
      </c>
      <c r="H7" s="112">
        <v>0</v>
      </c>
      <c r="I7" s="113">
        <v>735232</v>
      </c>
    </row>
    <row r="8" spans="1:9" s="57" customFormat="1" ht="24.95" customHeight="1" x14ac:dyDescent="0.15">
      <c r="A8" s="108"/>
      <c r="B8" s="267" t="s">
        <v>50</v>
      </c>
      <c r="C8" s="267"/>
      <c r="D8" s="61"/>
      <c r="E8" s="112">
        <f>SUM(E9:E14)</f>
        <v>21879765</v>
      </c>
      <c r="F8" s="112">
        <v>11302</v>
      </c>
      <c r="G8" s="112">
        <v>1551</v>
      </c>
      <c r="H8" s="112">
        <v>91</v>
      </c>
      <c r="I8" s="113">
        <f>SUM(I9:I14)</f>
        <v>1006782</v>
      </c>
    </row>
    <row r="9" spans="1:9" ht="24.95" customHeight="1" x14ac:dyDescent="0.15">
      <c r="A9" s="36"/>
      <c r="B9" s="69">
        <v>55</v>
      </c>
      <c r="C9" s="182" t="s">
        <v>20</v>
      </c>
      <c r="D9" s="33"/>
      <c r="E9" s="4">
        <v>2543959</v>
      </c>
      <c r="F9" s="4">
        <v>231269</v>
      </c>
      <c r="G9" s="4">
        <v>2218</v>
      </c>
      <c r="H9" s="4">
        <v>50</v>
      </c>
      <c r="I9" s="45">
        <v>5561</v>
      </c>
    </row>
    <row r="10" spans="1:9" ht="24.95" customHeight="1" x14ac:dyDescent="0.15">
      <c r="A10" s="36"/>
      <c r="B10" s="69">
        <v>56</v>
      </c>
      <c r="C10" s="182" t="s">
        <v>51</v>
      </c>
      <c r="D10" s="33"/>
      <c r="E10" s="4">
        <v>1193865</v>
      </c>
      <c r="F10" s="4">
        <v>4522</v>
      </c>
      <c r="G10" s="4">
        <v>1205</v>
      </c>
      <c r="H10" s="3" t="s">
        <v>106</v>
      </c>
      <c r="I10" s="68">
        <v>14511</v>
      </c>
    </row>
    <row r="11" spans="1:9" ht="24.95" customHeight="1" x14ac:dyDescent="0.15">
      <c r="A11" s="36"/>
      <c r="B11" s="69">
        <v>57</v>
      </c>
      <c r="C11" s="182" t="s">
        <v>26</v>
      </c>
      <c r="D11" s="33"/>
      <c r="E11" s="4">
        <v>7298415</v>
      </c>
      <c r="F11" s="4">
        <v>11640</v>
      </c>
      <c r="G11" s="4">
        <v>1375</v>
      </c>
      <c r="H11" s="3" t="s">
        <v>55</v>
      </c>
      <c r="I11" s="68">
        <v>70056</v>
      </c>
    </row>
    <row r="12" spans="1:9" ht="24.95" customHeight="1" x14ac:dyDescent="0.15">
      <c r="A12" s="36"/>
      <c r="B12" s="69">
        <v>58</v>
      </c>
      <c r="C12" s="182" t="s">
        <v>34</v>
      </c>
      <c r="D12" s="33"/>
      <c r="E12" s="4">
        <v>3526213</v>
      </c>
      <c r="F12" s="4">
        <v>22460</v>
      </c>
      <c r="G12" s="4">
        <v>2781</v>
      </c>
      <c r="H12" s="3" t="s">
        <v>55</v>
      </c>
      <c r="I12" s="68">
        <v>689471</v>
      </c>
    </row>
    <row r="13" spans="1:9" ht="24.95" customHeight="1" x14ac:dyDescent="0.15">
      <c r="A13" s="36"/>
      <c r="B13" s="69">
        <v>59</v>
      </c>
      <c r="C13" s="182" t="s">
        <v>53</v>
      </c>
      <c r="D13" s="33"/>
      <c r="E13" s="4">
        <v>957250</v>
      </c>
      <c r="F13" s="4">
        <v>6216</v>
      </c>
      <c r="G13" s="4">
        <v>1656</v>
      </c>
      <c r="H13" s="3" t="s">
        <v>55</v>
      </c>
      <c r="I13" s="68">
        <v>33700</v>
      </c>
    </row>
    <row r="14" spans="1:9" ht="24.95" customHeight="1" x14ac:dyDescent="0.15">
      <c r="A14" s="36"/>
      <c r="B14" s="69">
        <v>60</v>
      </c>
      <c r="C14" s="182" t="s">
        <v>52</v>
      </c>
      <c r="D14" s="33"/>
      <c r="E14" s="4">
        <v>6360063</v>
      </c>
      <c r="F14" s="4">
        <v>8797</v>
      </c>
      <c r="G14" s="4">
        <v>1320</v>
      </c>
      <c r="H14" s="3" t="s">
        <v>55</v>
      </c>
      <c r="I14" s="68">
        <v>193483</v>
      </c>
    </row>
    <row r="15" spans="1:9" ht="3" customHeight="1" x14ac:dyDescent="0.15">
      <c r="A15" s="36"/>
      <c r="B15" s="37"/>
      <c r="C15" s="38"/>
      <c r="D15" s="33"/>
      <c r="E15" s="34"/>
      <c r="F15" s="34"/>
      <c r="G15" s="34"/>
      <c r="H15" s="40"/>
      <c r="I15" s="35"/>
    </row>
    <row r="16" spans="1:9" s="81" customFormat="1" ht="24.75" customHeight="1" x14ac:dyDescent="0.15">
      <c r="A16" s="93"/>
      <c r="B16" s="368" t="s">
        <v>208</v>
      </c>
      <c r="C16" s="368"/>
      <c r="D16" s="94"/>
      <c r="E16" s="95">
        <f>SUM(E17,E18)</f>
        <v>72063803</v>
      </c>
      <c r="F16" s="95">
        <v>28282</v>
      </c>
      <c r="G16" s="95">
        <v>3844</v>
      </c>
      <c r="H16" s="96">
        <v>299</v>
      </c>
      <c r="I16" s="97">
        <f>SUM(I17,I18)</f>
        <v>1398805</v>
      </c>
    </row>
    <row r="17" spans="1:9" s="81" customFormat="1" ht="24.75" customHeight="1" x14ac:dyDescent="0.15">
      <c r="A17" s="66"/>
      <c r="B17" s="267" t="s">
        <v>49</v>
      </c>
      <c r="C17" s="267"/>
      <c r="D17" s="67"/>
      <c r="E17" s="70">
        <v>50853535</v>
      </c>
      <c r="F17" s="70">
        <v>72235</v>
      </c>
      <c r="G17" s="70">
        <v>9213</v>
      </c>
      <c r="H17" s="70">
        <v>0</v>
      </c>
      <c r="I17" s="71">
        <v>555478</v>
      </c>
    </row>
    <row r="18" spans="1:9" s="81" customFormat="1" ht="24.75" customHeight="1" x14ac:dyDescent="0.15">
      <c r="A18" s="66"/>
      <c r="B18" s="267" t="s">
        <v>50</v>
      </c>
      <c r="C18" s="267"/>
      <c r="D18" s="67"/>
      <c r="E18" s="70">
        <f>SUM(E19:E24)</f>
        <v>21210268</v>
      </c>
      <c r="F18" s="70">
        <v>11502</v>
      </c>
      <c r="G18" s="70">
        <v>1603</v>
      </c>
      <c r="H18" s="70">
        <v>88</v>
      </c>
      <c r="I18" s="71">
        <f>SUM(I19:I24)</f>
        <v>843327</v>
      </c>
    </row>
    <row r="19" spans="1:9" s="31" customFormat="1" ht="24.75" customHeight="1" x14ac:dyDescent="0.15">
      <c r="A19" s="2"/>
      <c r="B19" s="69">
        <v>55</v>
      </c>
      <c r="C19" s="182" t="s">
        <v>20</v>
      </c>
      <c r="D19" s="2"/>
      <c r="E19" s="3">
        <v>1912021</v>
      </c>
      <c r="F19" s="3">
        <v>147079</v>
      </c>
      <c r="G19" s="3">
        <v>2074</v>
      </c>
      <c r="H19" s="3">
        <v>46</v>
      </c>
      <c r="I19" s="45">
        <v>3724</v>
      </c>
    </row>
    <row r="20" spans="1:9" s="31" customFormat="1" ht="24.75" customHeight="1" x14ac:dyDescent="0.15">
      <c r="A20" s="2"/>
      <c r="B20" s="69">
        <v>56</v>
      </c>
      <c r="C20" s="182" t="s">
        <v>51</v>
      </c>
      <c r="D20" s="2"/>
      <c r="E20" s="3">
        <v>1157222</v>
      </c>
      <c r="F20" s="3">
        <v>4782</v>
      </c>
      <c r="G20" s="3">
        <v>1238</v>
      </c>
      <c r="H20" s="3">
        <v>36</v>
      </c>
      <c r="I20" s="45">
        <v>10955</v>
      </c>
    </row>
    <row r="21" spans="1:9" s="31" customFormat="1" ht="24.75" customHeight="1" x14ac:dyDescent="0.15">
      <c r="A21" s="2"/>
      <c r="B21" s="69">
        <v>57</v>
      </c>
      <c r="C21" s="182" t="s">
        <v>26</v>
      </c>
      <c r="D21" s="2"/>
      <c r="E21" s="3">
        <v>7204383</v>
      </c>
      <c r="F21" s="4">
        <v>11849</v>
      </c>
      <c r="G21" s="4">
        <v>1351</v>
      </c>
      <c r="H21" s="3">
        <v>94</v>
      </c>
      <c r="I21" s="45">
        <v>73639</v>
      </c>
    </row>
    <row r="22" spans="1:9" s="31" customFormat="1" ht="24.75" customHeight="1" x14ac:dyDescent="0.15">
      <c r="A22" s="2"/>
      <c r="B22" s="69">
        <v>58</v>
      </c>
      <c r="C22" s="182" t="s">
        <v>34</v>
      </c>
      <c r="D22" s="2"/>
      <c r="E22" s="3">
        <v>3255712</v>
      </c>
      <c r="F22" s="3">
        <v>21850</v>
      </c>
      <c r="G22" s="3">
        <v>2946</v>
      </c>
      <c r="H22" s="3">
        <v>1043</v>
      </c>
      <c r="I22" s="45">
        <v>552269</v>
      </c>
    </row>
    <row r="23" spans="1:9" s="31" customFormat="1" ht="24.75" customHeight="1" x14ac:dyDescent="0.15">
      <c r="A23" s="2"/>
      <c r="B23" s="69">
        <v>59</v>
      </c>
      <c r="C23" s="182" t="s">
        <v>53</v>
      </c>
      <c r="D23" s="2"/>
      <c r="E23" s="3">
        <v>950400</v>
      </c>
      <c r="F23" s="3">
        <v>6646</v>
      </c>
      <c r="G23" s="3">
        <v>1838</v>
      </c>
      <c r="H23" s="3">
        <v>46</v>
      </c>
      <c r="I23" s="45">
        <v>12004</v>
      </c>
    </row>
    <row r="24" spans="1:9" s="31" customFormat="1" ht="24.75" customHeight="1" x14ac:dyDescent="0.15">
      <c r="A24" s="2"/>
      <c r="B24" s="69">
        <v>60</v>
      </c>
      <c r="C24" s="182" t="s">
        <v>52</v>
      </c>
      <c r="D24" s="2"/>
      <c r="E24" s="3">
        <v>6730530</v>
      </c>
      <c r="F24" s="4">
        <v>9769</v>
      </c>
      <c r="G24" s="4">
        <v>1524</v>
      </c>
      <c r="H24" s="3">
        <v>100</v>
      </c>
      <c r="I24" s="45">
        <v>190736</v>
      </c>
    </row>
    <row r="25" spans="1:9" s="31" customFormat="1" ht="3" customHeight="1" x14ac:dyDescent="0.15">
      <c r="A25" s="2"/>
      <c r="B25" s="69"/>
      <c r="C25" s="182"/>
      <c r="D25" s="2"/>
      <c r="E25" s="4"/>
      <c r="F25" s="4"/>
      <c r="G25" s="4"/>
      <c r="H25" s="3"/>
      <c r="I25" s="68"/>
    </row>
    <row r="26" spans="1:9" s="81" customFormat="1" ht="24.75" customHeight="1" x14ac:dyDescent="0.15">
      <c r="A26" s="93"/>
      <c r="B26" s="368" t="s">
        <v>195</v>
      </c>
      <c r="C26" s="368"/>
      <c r="D26" s="94"/>
      <c r="E26" s="95">
        <f>SUM(E27,E28)</f>
        <v>64432733</v>
      </c>
      <c r="F26" s="95">
        <v>29611</v>
      </c>
      <c r="G26" s="95">
        <v>3978</v>
      </c>
      <c r="H26" s="96">
        <v>306</v>
      </c>
      <c r="I26" s="97">
        <f>SUM(I27,I28)</f>
        <v>1058903</v>
      </c>
    </row>
    <row r="27" spans="1:9" s="81" customFormat="1" ht="24.75" customHeight="1" x14ac:dyDescent="0.15">
      <c r="A27" s="66"/>
      <c r="B27" s="267" t="s">
        <v>49</v>
      </c>
      <c r="C27" s="267"/>
      <c r="D27" s="67"/>
      <c r="E27" s="70">
        <v>45711538</v>
      </c>
      <c r="F27" s="70">
        <v>75807</v>
      </c>
      <c r="G27" s="70">
        <v>9571</v>
      </c>
      <c r="H27" s="70">
        <v>0</v>
      </c>
      <c r="I27" s="71">
        <v>389555</v>
      </c>
    </row>
    <row r="28" spans="1:9" s="81" customFormat="1" ht="24.75" customHeight="1" x14ac:dyDescent="0.15">
      <c r="A28" s="66"/>
      <c r="B28" s="267" t="s">
        <v>50</v>
      </c>
      <c r="C28" s="267"/>
      <c r="D28" s="67"/>
      <c r="E28" s="70">
        <f>SUM(E29:E34)</f>
        <v>18721195</v>
      </c>
      <c r="F28" s="70">
        <v>11902</v>
      </c>
      <c r="G28" s="70">
        <v>1639</v>
      </c>
      <c r="H28" s="70">
        <v>89</v>
      </c>
      <c r="I28" s="71">
        <f>SUM(I29:I34)</f>
        <v>669348</v>
      </c>
    </row>
    <row r="29" spans="1:9" s="31" customFormat="1" ht="24.75" customHeight="1" x14ac:dyDescent="0.15">
      <c r="A29" s="2"/>
      <c r="B29" s="69">
        <v>55</v>
      </c>
      <c r="C29" s="182" t="s">
        <v>20</v>
      </c>
      <c r="D29" s="2"/>
      <c r="E29" s="3">
        <v>1015581</v>
      </c>
      <c r="F29" s="3">
        <v>169264</v>
      </c>
      <c r="G29" s="3">
        <v>1646</v>
      </c>
      <c r="H29" s="3">
        <v>42</v>
      </c>
      <c r="I29" s="45">
        <v>3905</v>
      </c>
    </row>
    <row r="30" spans="1:9" s="31" customFormat="1" ht="24.75" customHeight="1" x14ac:dyDescent="0.15">
      <c r="A30" s="2"/>
      <c r="B30" s="69">
        <v>56</v>
      </c>
      <c r="C30" s="182" t="s">
        <v>51</v>
      </c>
      <c r="D30" s="2"/>
      <c r="E30" s="3">
        <v>1022924</v>
      </c>
      <c r="F30" s="3">
        <v>5166</v>
      </c>
      <c r="G30" s="3">
        <v>1325</v>
      </c>
      <c r="H30" s="3">
        <v>33</v>
      </c>
      <c r="I30" s="45">
        <v>5858</v>
      </c>
    </row>
    <row r="31" spans="1:9" s="31" customFormat="1" ht="24.75" customHeight="1" x14ac:dyDescent="0.15">
      <c r="A31" s="2"/>
      <c r="B31" s="69">
        <v>57</v>
      </c>
      <c r="C31" s="182" t="s">
        <v>26</v>
      </c>
      <c r="D31" s="2"/>
      <c r="E31" s="3">
        <v>6683625</v>
      </c>
      <c r="F31" s="4">
        <v>12682</v>
      </c>
      <c r="G31" s="4">
        <v>1440</v>
      </c>
      <c r="H31" s="3">
        <v>95</v>
      </c>
      <c r="I31" s="45">
        <v>43386</v>
      </c>
    </row>
    <row r="32" spans="1:9" s="31" customFormat="1" ht="24.75" customHeight="1" x14ac:dyDescent="0.15">
      <c r="A32" s="2"/>
      <c r="B32" s="69">
        <v>58</v>
      </c>
      <c r="C32" s="182" t="s">
        <v>34</v>
      </c>
      <c r="D32" s="2"/>
      <c r="E32" s="3">
        <v>2740109</v>
      </c>
      <c r="F32" s="3">
        <v>21921</v>
      </c>
      <c r="G32" s="3">
        <v>2507</v>
      </c>
      <c r="H32" s="3">
        <v>688</v>
      </c>
      <c r="I32" s="45">
        <v>415059</v>
      </c>
    </row>
    <row r="33" spans="1:9" s="31" customFormat="1" ht="24.75" customHeight="1" x14ac:dyDescent="0.15">
      <c r="A33" s="2"/>
      <c r="B33" s="69">
        <v>59</v>
      </c>
      <c r="C33" s="182" t="s">
        <v>53</v>
      </c>
      <c r="D33" s="2"/>
      <c r="E33" s="3">
        <v>784919</v>
      </c>
      <c r="F33" s="3">
        <v>6946</v>
      </c>
      <c r="G33" s="3">
        <v>1987</v>
      </c>
      <c r="H33" s="3">
        <v>41</v>
      </c>
      <c r="I33" s="45">
        <v>22251</v>
      </c>
    </row>
    <row r="34" spans="1:9" s="31" customFormat="1" ht="24.75" customHeight="1" x14ac:dyDescent="0.15">
      <c r="A34" s="2"/>
      <c r="B34" s="69">
        <v>60</v>
      </c>
      <c r="C34" s="182" t="s">
        <v>52</v>
      </c>
      <c r="D34" s="2"/>
      <c r="E34" s="3">
        <v>6474037</v>
      </c>
      <c r="F34" s="4">
        <v>10719</v>
      </c>
      <c r="G34" s="4">
        <v>1659</v>
      </c>
      <c r="H34" s="3">
        <v>103</v>
      </c>
      <c r="I34" s="45">
        <v>178889</v>
      </c>
    </row>
    <row r="35" spans="1:9" s="31" customFormat="1" ht="3" customHeight="1" x14ac:dyDescent="0.15">
      <c r="A35" s="72"/>
      <c r="B35" s="73"/>
      <c r="C35" s="82"/>
      <c r="D35" s="72"/>
      <c r="E35" s="75"/>
      <c r="F35" s="74"/>
      <c r="G35" s="74"/>
      <c r="H35" s="75"/>
      <c r="I35" s="175"/>
    </row>
    <row r="36" spans="1:9" ht="17.25" customHeight="1" x14ac:dyDescent="0.15">
      <c r="A36" s="36"/>
      <c r="B36" s="37"/>
      <c r="C36" s="38"/>
      <c r="D36" s="33"/>
      <c r="E36" s="59"/>
      <c r="F36" s="60"/>
      <c r="G36" s="60"/>
      <c r="H36" s="59"/>
      <c r="I36" s="59"/>
    </row>
  </sheetData>
  <mergeCells count="17">
    <mergeCell ref="H4:H5"/>
    <mergeCell ref="A1:I1"/>
    <mergeCell ref="B27:C27"/>
    <mergeCell ref="B26:C26"/>
    <mergeCell ref="B18:C18"/>
    <mergeCell ref="E3:G3"/>
    <mergeCell ref="E4:E5"/>
    <mergeCell ref="B17:C17"/>
    <mergeCell ref="I3:I5"/>
    <mergeCell ref="B28:C28"/>
    <mergeCell ref="A3:D5"/>
    <mergeCell ref="F4:F5"/>
    <mergeCell ref="G4:G5"/>
    <mergeCell ref="B16:C16"/>
    <mergeCell ref="B6:C6"/>
    <mergeCell ref="B7:C7"/>
    <mergeCell ref="B8:C8"/>
  </mergeCells>
  <phoneticPr fontId="2"/>
  <pageMargins left="0.59055118110236227" right="0.59055118110236227" top="0.78740157480314965" bottom="0.59055118110236227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D3DB4C-3ED4-404D-BC24-7CAE5FE565EA}">
  <dimension ref="A1:C114"/>
  <sheetViews>
    <sheetView showGridLines="0" zoomScaleNormal="100" zoomScaleSheetLayoutView="70" workbookViewId="0">
      <pane ySplit="5" topLeftCell="A6" activePane="bottomLeft" state="frozen"/>
      <selection sqref="A1:I1"/>
      <selection pane="bottomLeft"/>
    </sheetView>
  </sheetViews>
  <sheetFormatPr defaultRowHeight="11.25" x14ac:dyDescent="0.15"/>
  <cols>
    <col min="1" max="1" width="16.875" style="376" customWidth="1"/>
    <col min="2" max="2" width="16.75" style="376" customWidth="1"/>
    <col min="3" max="3" width="12.375" style="376" customWidth="1"/>
    <col min="4" max="16384" width="9" style="376"/>
  </cols>
  <sheetData>
    <row r="1" spans="1:3" ht="18.75" x14ac:dyDescent="0.15">
      <c r="A1" s="403" t="s">
        <v>312</v>
      </c>
    </row>
    <row r="3" spans="1:3" ht="19.5" customHeight="1" x14ac:dyDescent="0.15">
      <c r="A3" s="375" t="s">
        <v>313</v>
      </c>
      <c r="B3" s="375"/>
      <c r="C3" s="375"/>
    </row>
    <row r="4" spans="1:3" ht="13.5" customHeight="1" x14ac:dyDescent="0.15">
      <c r="A4" s="377"/>
      <c r="B4" s="378"/>
      <c r="C4" s="379" t="s">
        <v>315</v>
      </c>
    </row>
    <row r="5" spans="1:3" ht="12" customHeight="1" x14ac:dyDescent="0.15">
      <c r="A5" s="380" t="s">
        <v>100</v>
      </c>
      <c r="B5" s="381" t="s">
        <v>104</v>
      </c>
      <c r="C5" s="382" t="s">
        <v>56</v>
      </c>
    </row>
    <row r="6" spans="1:3" ht="11.25" customHeight="1" x14ac:dyDescent="0.15">
      <c r="A6" s="383" t="s">
        <v>239</v>
      </c>
      <c r="B6" s="196"/>
      <c r="C6" s="384">
        <f>SUM(C8:C70)/2</f>
        <v>128102</v>
      </c>
    </row>
    <row r="7" spans="1:3" ht="11.25" customHeight="1" x14ac:dyDescent="0.15">
      <c r="A7" s="201"/>
      <c r="B7" s="198"/>
      <c r="C7" s="385"/>
    </row>
    <row r="8" spans="1:3" ht="11.25" customHeight="1" x14ac:dyDescent="0.15">
      <c r="A8" s="386" t="s">
        <v>316</v>
      </c>
      <c r="B8" s="387" t="s">
        <v>242</v>
      </c>
      <c r="C8" s="190">
        <f>SUM(C9:C10)</f>
        <v>10</v>
      </c>
    </row>
    <row r="9" spans="1:3" ht="11.25" customHeight="1" x14ac:dyDescent="0.15">
      <c r="A9" s="386"/>
      <c r="B9" s="387" t="s">
        <v>244</v>
      </c>
      <c r="C9" s="190">
        <v>10</v>
      </c>
    </row>
    <row r="10" spans="1:3" ht="11.25" customHeight="1" x14ac:dyDescent="0.15">
      <c r="A10" s="201"/>
      <c r="B10" s="198"/>
      <c r="C10" s="199"/>
    </row>
    <row r="11" spans="1:3" ht="11.25" customHeight="1" x14ac:dyDescent="0.15">
      <c r="A11" s="386" t="s">
        <v>259</v>
      </c>
      <c r="B11" s="387" t="s">
        <v>242</v>
      </c>
      <c r="C11" s="190">
        <f>SUM(C12:C13)</f>
        <v>8158</v>
      </c>
    </row>
    <row r="12" spans="1:3" ht="11.25" customHeight="1" x14ac:dyDescent="0.15">
      <c r="A12" s="388"/>
      <c r="B12" s="387" t="s">
        <v>244</v>
      </c>
      <c r="C12" s="190">
        <v>8158</v>
      </c>
    </row>
    <row r="13" spans="1:3" ht="11.25" customHeight="1" x14ac:dyDescent="0.15">
      <c r="A13" s="386"/>
      <c r="B13" s="387"/>
      <c r="C13" s="190"/>
    </row>
    <row r="14" spans="1:3" ht="11.25" customHeight="1" x14ac:dyDescent="0.15">
      <c r="A14" s="386" t="s">
        <v>317</v>
      </c>
      <c r="B14" s="387" t="s">
        <v>242</v>
      </c>
      <c r="C14" s="190">
        <f>SUM(C15:C16)</f>
        <v>1</v>
      </c>
    </row>
    <row r="15" spans="1:3" ht="11.25" customHeight="1" x14ac:dyDescent="0.15">
      <c r="A15" s="386"/>
      <c r="B15" s="387" t="s">
        <v>246</v>
      </c>
      <c r="C15" s="190">
        <v>1</v>
      </c>
    </row>
    <row r="16" spans="1:3" ht="11.25" customHeight="1" x14ac:dyDescent="0.15">
      <c r="A16" s="386"/>
      <c r="B16" s="387"/>
      <c r="C16" s="190"/>
    </row>
    <row r="17" spans="1:3" ht="11.25" customHeight="1" x14ac:dyDescent="0.15">
      <c r="A17" s="386" t="s">
        <v>318</v>
      </c>
      <c r="B17" s="387" t="s">
        <v>242</v>
      </c>
      <c r="C17" s="190">
        <f>SUM(C18:C19)</f>
        <v>245</v>
      </c>
    </row>
    <row r="18" spans="1:3" ht="11.25" customHeight="1" x14ac:dyDescent="0.15">
      <c r="A18" s="386"/>
      <c r="B18" s="387" t="s">
        <v>244</v>
      </c>
      <c r="C18" s="190">
        <v>245</v>
      </c>
    </row>
    <row r="19" spans="1:3" ht="11.25" customHeight="1" x14ac:dyDescent="0.15">
      <c r="A19" s="386"/>
      <c r="B19" s="387"/>
      <c r="C19" s="190"/>
    </row>
    <row r="20" spans="1:3" ht="11.25" customHeight="1" x14ac:dyDescent="0.15">
      <c r="A20" s="386" t="s">
        <v>300</v>
      </c>
      <c r="B20" s="387" t="s">
        <v>242</v>
      </c>
      <c r="C20" s="190">
        <f>SUM(C21:C22)</f>
        <v>78</v>
      </c>
    </row>
    <row r="21" spans="1:3" ht="11.25" customHeight="1" x14ac:dyDescent="0.15">
      <c r="A21" s="386"/>
      <c r="B21" s="387" t="s">
        <v>244</v>
      </c>
      <c r="C21" s="190">
        <v>78</v>
      </c>
    </row>
    <row r="22" spans="1:3" ht="11.25" customHeight="1" x14ac:dyDescent="0.15">
      <c r="A22" s="386"/>
      <c r="B22" s="387"/>
      <c r="C22" s="190"/>
    </row>
    <row r="23" spans="1:3" ht="11.25" customHeight="1" x14ac:dyDescent="0.15">
      <c r="A23" s="386" t="s">
        <v>269</v>
      </c>
      <c r="B23" s="387" t="s">
        <v>242</v>
      </c>
      <c r="C23" s="190">
        <f>SUM(C24:C25)</f>
        <v>1884</v>
      </c>
    </row>
    <row r="24" spans="1:3" ht="11.25" customHeight="1" x14ac:dyDescent="0.15">
      <c r="A24" s="386"/>
      <c r="B24" s="387" t="s">
        <v>244</v>
      </c>
      <c r="C24" s="190">
        <v>184</v>
      </c>
    </row>
    <row r="25" spans="1:3" ht="11.25" customHeight="1" x14ac:dyDescent="0.15">
      <c r="A25" s="386"/>
      <c r="B25" s="387" t="s">
        <v>256</v>
      </c>
      <c r="C25" s="190">
        <v>1700</v>
      </c>
    </row>
    <row r="26" spans="1:3" ht="11.25" customHeight="1" x14ac:dyDescent="0.15">
      <c r="A26" s="386"/>
      <c r="B26" s="387"/>
      <c r="C26" s="190"/>
    </row>
    <row r="27" spans="1:3" ht="11.25" customHeight="1" x14ac:dyDescent="0.15">
      <c r="A27" s="389" t="s">
        <v>276</v>
      </c>
      <c r="B27" s="387" t="s">
        <v>242</v>
      </c>
      <c r="C27" s="190">
        <f>SUM(C28:C29)</f>
        <v>7917</v>
      </c>
    </row>
    <row r="28" spans="1:3" ht="11.25" customHeight="1" x14ac:dyDescent="0.15">
      <c r="A28" s="389" t="s">
        <v>277</v>
      </c>
      <c r="B28" s="387" t="s">
        <v>244</v>
      </c>
      <c r="C28" s="190">
        <v>7917</v>
      </c>
    </row>
    <row r="29" spans="1:3" ht="11.25" customHeight="1" x14ac:dyDescent="0.15">
      <c r="A29" s="386"/>
      <c r="B29" s="387"/>
      <c r="C29" s="190"/>
    </row>
    <row r="30" spans="1:3" ht="11.25" customHeight="1" x14ac:dyDescent="0.15">
      <c r="A30" s="201" t="s">
        <v>275</v>
      </c>
      <c r="B30" s="387" t="s">
        <v>242</v>
      </c>
      <c r="C30" s="190">
        <f>SUM(C31:C32)</f>
        <v>26727</v>
      </c>
    </row>
    <row r="31" spans="1:3" ht="11.25" customHeight="1" x14ac:dyDescent="0.15">
      <c r="A31" s="390"/>
      <c r="B31" s="387" t="s">
        <v>244</v>
      </c>
      <c r="C31" s="190">
        <v>26727</v>
      </c>
    </row>
    <row r="32" spans="1:3" ht="11.25" customHeight="1" x14ac:dyDescent="0.15">
      <c r="A32" s="388"/>
      <c r="B32" s="387"/>
      <c r="C32" s="190"/>
    </row>
    <row r="33" spans="1:3" ht="11.25" customHeight="1" x14ac:dyDescent="0.15">
      <c r="A33" s="391" t="s">
        <v>319</v>
      </c>
      <c r="B33" s="387" t="s">
        <v>242</v>
      </c>
      <c r="C33" s="190">
        <f>SUM(C34:C35)</f>
        <v>48</v>
      </c>
    </row>
    <row r="34" spans="1:3" ht="11.25" customHeight="1" x14ac:dyDescent="0.15">
      <c r="A34" s="386"/>
      <c r="B34" s="387" t="s">
        <v>244</v>
      </c>
      <c r="C34" s="190">
        <v>48</v>
      </c>
    </row>
    <row r="35" spans="1:3" ht="11.25" customHeight="1" x14ac:dyDescent="0.15">
      <c r="A35" s="392"/>
      <c r="B35" s="387"/>
      <c r="C35" s="190"/>
    </row>
    <row r="36" spans="1:3" ht="11.25" customHeight="1" x14ac:dyDescent="0.15">
      <c r="A36" s="393" t="s">
        <v>280</v>
      </c>
      <c r="B36" s="387" t="s">
        <v>242</v>
      </c>
      <c r="C36" s="190">
        <f>SUM(C37:C38)</f>
        <v>1736</v>
      </c>
    </row>
    <row r="37" spans="1:3" ht="11.25" customHeight="1" x14ac:dyDescent="0.15">
      <c r="A37" s="386"/>
      <c r="B37" s="387" t="s">
        <v>244</v>
      </c>
      <c r="C37" s="190">
        <v>1736</v>
      </c>
    </row>
    <row r="38" spans="1:3" ht="11.25" customHeight="1" x14ac:dyDescent="0.15">
      <c r="A38" s="392"/>
      <c r="B38" s="387"/>
      <c r="C38" s="190"/>
    </row>
    <row r="39" spans="1:3" ht="11.25" customHeight="1" x14ac:dyDescent="0.15">
      <c r="A39" s="386" t="s">
        <v>282</v>
      </c>
      <c r="B39" s="387" t="s">
        <v>242</v>
      </c>
      <c r="C39" s="190">
        <f>SUM(C40:C41)</f>
        <v>62</v>
      </c>
    </row>
    <row r="40" spans="1:3" ht="11.25" customHeight="1" x14ac:dyDescent="0.15">
      <c r="A40" s="386"/>
      <c r="B40" s="387" t="s">
        <v>244</v>
      </c>
      <c r="C40" s="190">
        <v>62</v>
      </c>
    </row>
    <row r="41" spans="1:3" ht="11.25" customHeight="1" x14ac:dyDescent="0.15">
      <c r="A41" s="392"/>
      <c r="B41" s="387"/>
      <c r="C41" s="190"/>
    </row>
    <row r="42" spans="1:3" ht="11.25" customHeight="1" x14ac:dyDescent="0.15">
      <c r="A42" s="386" t="s">
        <v>309</v>
      </c>
      <c r="B42" s="387" t="s">
        <v>242</v>
      </c>
      <c r="C42" s="190">
        <f>SUM(C43:C44)</f>
        <v>25</v>
      </c>
    </row>
    <row r="43" spans="1:3" ht="11.25" customHeight="1" x14ac:dyDescent="0.15">
      <c r="A43" s="386" t="s">
        <v>320</v>
      </c>
      <c r="B43" s="387" t="s">
        <v>244</v>
      </c>
      <c r="C43" s="190">
        <v>25</v>
      </c>
    </row>
    <row r="44" spans="1:3" ht="11.25" customHeight="1" x14ac:dyDescent="0.15">
      <c r="A44" s="394"/>
      <c r="B44" s="387"/>
      <c r="C44" s="190"/>
    </row>
    <row r="45" spans="1:3" ht="11.25" customHeight="1" x14ac:dyDescent="0.15">
      <c r="A45" s="395" t="s">
        <v>254</v>
      </c>
      <c r="B45" s="387" t="s">
        <v>242</v>
      </c>
      <c r="C45" s="190">
        <f>SUM(C46:C47)</f>
        <v>427</v>
      </c>
    </row>
    <row r="46" spans="1:3" ht="11.25" customHeight="1" x14ac:dyDescent="0.15">
      <c r="A46" s="396"/>
      <c r="B46" s="387" t="s">
        <v>244</v>
      </c>
      <c r="C46" s="190">
        <v>427</v>
      </c>
    </row>
    <row r="47" spans="1:3" ht="11.25" customHeight="1" x14ac:dyDescent="0.15">
      <c r="A47" s="394"/>
      <c r="B47" s="387"/>
      <c r="C47" s="190"/>
    </row>
    <row r="48" spans="1:3" ht="11.25" customHeight="1" x14ac:dyDescent="0.15">
      <c r="A48" s="386" t="s">
        <v>262</v>
      </c>
      <c r="B48" s="387" t="s">
        <v>242</v>
      </c>
      <c r="C48" s="190">
        <f>SUM(C49:C50)</f>
        <v>21</v>
      </c>
    </row>
    <row r="49" spans="1:3" ht="11.25" customHeight="1" x14ac:dyDescent="0.15">
      <c r="A49" s="201"/>
      <c r="B49" s="387" t="s">
        <v>244</v>
      </c>
      <c r="C49" s="190">
        <v>21</v>
      </c>
    </row>
    <row r="50" spans="1:3" ht="11.25" customHeight="1" x14ac:dyDescent="0.15">
      <c r="A50" s="386"/>
      <c r="B50" s="387"/>
      <c r="C50" s="190"/>
    </row>
    <row r="51" spans="1:3" ht="11.25" customHeight="1" x14ac:dyDescent="0.15">
      <c r="A51" s="396" t="s">
        <v>264</v>
      </c>
      <c r="B51" s="387" t="s">
        <v>242</v>
      </c>
      <c r="C51" s="190">
        <f>SUM(C52:C53)</f>
        <v>84</v>
      </c>
    </row>
    <row r="52" spans="1:3" ht="11.25" customHeight="1" x14ac:dyDescent="0.15">
      <c r="A52" s="201"/>
      <c r="B52" s="387" t="s">
        <v>244</v>
      </c>
      <c r="C52" s="190">
        <v>84</v>
      </c>
    </row>
    <row r="53" spans="1:3" ht="11.25" customHeight="1" x14ac:dyDescent="0.15">
      <c r="A53" s="386"/>
      <c r="B53" s="387"/>
      <c r="C53" s="190"/>
    </row>
    <row r="54" spans="1:3" ht="11.25" customHeight="1" x14ac:dyDescent="0.15">
      <c r="A54" s="397" t="s">
        <v>266</v>
      </c>
      <c r="B54" s="387" t="s">
        <v>242</v>
      </c>
      <c r="C54" s="190">
        <f>SUM(C55:C58)</f>
        <v>79834</v>
      </c>
    </row>
    <row r="55" spans="1:3" ht="11.25" customHeight="1" x14ac:dyDescent="0.15">
      <c r="A55" s="201"/>
      <c r="B55" s="387" t="s">
        <v>244</v>
      </c>
      <c r="C55" s="190">
        <v>5419</v>
      </c>
    </row>
    <row r="56" spans="1:3" ht="11.25" customHeight="1" x14ac:dyDescent="0.15">
      <c r="A56" s="201"/>
      <c r="B56" s="387" t="s">
        <v>321</v>
      </c>
      <c r="C56" s="191">
        <v>12360</v>
      </c>
    </row>
    <row r="57" spans="1:3" ht="11.25" customHeight="1" x14ac:dyDescent="0.15">
      <c r="A57" s="201"/>
      <c r="B57" s="387" t="s">
        <v>257</v>
      </c>
      <c r="C57" s="190">
        <v>5000</v>
      </c>
    </row>
    <row r="58" spans="1:3" ht="11.25" customHeight="1" x14ac:dyDescent="0.15">
      <c r="A58" s="398"/>
      <c r="B58" s="387" t="s">
        <v>290</v>
      </c>
      <c r="C58" s="190">
        <v>57055</v>
      </c>
    </row>
    <row r="59" spans="1:3" ht="11.25" customHeight="1" x14ac:dyDescent="0.15">
      <c r="A59" s="201"/>
      <c r="B59" s="387"/>
      <c r="C59" s="191"/>
    </row>
    <row r="60" spans="1:3" ht="11.25" customHeight="1" x14ac:dyDescent="0.15">
      <c r="A60" s="398" t="s">
        <v>267</v>
      </c>
      <c r="B60" s="387" t="s">
        <v>242</v>
      </c>
      <c r="C60" s="190">
        <f>SUM(C61:C62)</f>
        <v>386</v>
      </c>
    </row>
    <row r="61" spans="1:3" ht="11.25" customHeight="1" x14ac:dyDescent="0.15">
      <c r="A61" s="395"/>
      <c r="B61" s="387" t="s">
        <v>244</v>
      </c>
      <c r="C61" s="191">
        <v>386</v>
      </c>
    </row>
    <row r="62" spans="1:3" ht="11.25" customHeight="1" x14ac:dyDescent="0.15">
      <c r="A62" s="398"/>
      <c r="B62" s="387"/>
      <c r="C62" s="190"/>
    </row>
    <row r="63" spans="1:3" ht="11.25" customHeight="1" x14ac:dyDescent="0.15">
      <c r="A63" s="389" t="s">
        <v>294</v>
      </c>
      <c r="B63" s="387" t="s">
        <v>242</v>
      </c>
      <c r="C63" s="190">
        <f>SUM(C64:C65)</f>
        <v>280</v>
      </c>
    </row>
    <row r="64" spans="1:3" ht="11.25" customHeight="1" x14ac:dyDescent="0.15">
      <c r="A64" s="389"/>
      <c r="B64" s="387" t="s">
        <v>244</v>
      </c>
      <c r="C64" s="190">
        <v>280</v>
      </c>
    </row>
    <row r="65" spans="1:3" ht="11.25" customHeight="1" x14ac:dyDescent="0.15">
      <c r="A65" s="386"/>
      <c r="B65" s="387"/>
      <c r="C65" s="190"/>
    </row>
    <row r="66" spans="1:3" ht="11.25" customHeight="1" x14ac:dyDescent="0.15">
      <c r="A66" s="201" t="s">
        <v>322</v>
      </c>
      <c r="B66" s="387" t="s">
        <v>242</v>
      </c>
      <c r="C66" s="190">
        <f>SUM(C67:C68)</f>
        <v>166</v>
      </c>
    </row>
    <row r="67" spans="1:3" ht="11.25" customHeight="1" x14ac:dyDescent="0.15">
      <c r="A67" s="390"/>
      <c r="B67" s="387" t="s">
        <v>244</v>
      </c>
      <c r="C67" s="190">
        <v>166</v>
      </c>
    </row>
    <row r="68" spans="1:3" ht="11.25" customHeight="1" x14ac:dyDescent="0.15">
      <c r="A68" s="396"/>
      <c r="B68" s="387"/>
      <c r="C68" s="190"/>
    </row>
    <row r="69" spans="1:3" ht="11.25" customHeight="1" x14ac:dyDescent="0.15">
      <c r="A69" s="393" t="s">
        <v>295</v>
      </c>
      <c r="B69" s="387" t="s">
        <v>242</v>
      </c>
      <c r="C69" s="190">
        <f>SUM(C70:C70)</f>
        <v>13</v>
      </c>
    </row>
    <row r="70" spans="1:3" ht="11.25" customHeight="1" x14ac:dyDescent="0.15">
      <c r="A70" s="386"/>
      <c r="B70" s="387" t="s">
        <v>244</v>
      </c>
      <c r="C70" s="190">
        <v>13</v>
      </c>
    </row>
    <row r="71" spans="1:3" ht="11.25" customHeight="1" x14ac:dyDescent="0.15">
      <c r="A71" s="399"/>
      <c r="B71" s="400"/>
      <c r="C71" s="401"/>
    </row>
    <row r="72" spans="1:3" ht="11.25" customHeight="1" x14ac:dyDescent="0.15">
      <c r="A72" s="376" t="s">
        <v>241</v>
      </c>
      <c r="B72" s="402"/>
      <c r="C72" s="192"/>
    </row>
    <row r="73" spans="1:3" ht="11.25" customHeight="1" x14ac:dyDescent="0.15"/>
    <row r="74" spans="1:3" ht="11.25" customHeight="1" x14ac:dyDescent="0.15"/>
    <row r="75" spans="1:3" ht="11.25" customHeight="1" x14ac:dyDescent="0.15"/>
    <row r="76" spans="1:3" ht="11.25" customHeight="1" x14ac:dyDescent="0.15"/>
    <row r="77" spans="1:3" ht="11.25" customHeight="1" x14ac:dyDescent="0.15"/>
    <row r="78" spans="1:3" ht="11.25" customHeight="1" x14ac:dyDescent="0.15"/>
    <row r="79" spans="1:3" ht="11.25" customHeight="1" x14ac:dyDescent="0.15"/>
    <row r="80" spans="1:3" ht="11.25" customHeight="1" x14ac:dyDescent="0.15"/>
    <row r="81" ht="11.25" customHeight="1" x14ac:dyDescent="0.15"/>
    <row r="82" ht="11.25" customHeight="1" x14ac:dyDescent="0.15"/>
    <row r="83" ht="11.25" customHeight="1" x14ac:dyDescent="0.15"/>
    <row r="84" ht="11.25" customHeight="1" x14ac:dyDescent="0.15"/>
    <row r="85" ht="11.25" customHeight="1" x14ac:dyDescent="0.15"/>
    <row r="86" ht="11.25" customHeight="1" x14ac:dyDescent="0.15"/>
    <row r="87" ht="11.25" customHeight="1" x14ac:dyDescent="0.15"/>
    <row r="88" ht="11.25" customHeight="1" x14ac:dyDescent="0.15"/>
    <row r="89" ht="11.25" customHeight="1" x14ac:dyDescent="0.15"/>
    <row r="90" ht="11.25" customHeight="1" x14ac:dyDescent="0.15"/>
    <row r="91" ht="11.25" customHeight="1" x14ac:dyDescent="0.15"/>
    <row r="92" ht="11.25" customHeight="1" x14ac:dyDescent="0.15"/>
    <row r="93" ht="11.25" customHeight="1" x14ac:dyDescent="0.15"/>
    <row r="94" ht="11.25" customHeight="1" x14ac:dyDescent="0.15"/>
    <row r="95" ht="11.25" customHeight="1" x14ac:dyDescent="0.15"/>
    <row r="96" ht="11.25" customHeight="1" x14ac:dyDescent="0.15"/>
    <row r="97" ht="11.25" customHeight="1" x14ac:dyDescent="0.15"/>
    <row r="98" ht="11.25" customHeight="1" x14ac:dyDescent="0.15"/>
    <row r="99" ht="11.25" customHeight="1" x14ac:dyDescent="0.15"/>
    <row r="100" ht="11.25" customHeight="1" x14ac:dyDescent="0.15"/>
    <row r="101" ht="11.25" customHeight="1" x14ac:dyDescent="0.15"/>
    <row r="102" ht="11.25" customHeight="1" x14ac:dyDescent="0.15"/>
    <row r="103" ht="11.25" customHeight="1" x14ac:dyDescent="0.15"/>
    <row r="104" ht="11.25" customHeight="1" x14ac:dyDescent="0.15"/>
    <row r="105" ht="11.25" customHeight="1" x14ac:dyDescent="0.15"/>
    <row r="106" ht="11.25" customHeight="1" x14ac:dyDescent="0.15"/>
    <row r="107" ht="11.25" customHeight="1" x14ac:dyDescent="0.15"/>
    <row r="108" ht="11.25" customHeight="1" x14ac:dyDescent="0.15"/>
    <row r="109" ht="12" customHeight="1" x14ac:dyDescent="0.15"/>
    <row r="110" ht="12" customHeight="1" x14ac:dyDescent="0.15"/>
    <row r="111" ht="12" customHeight="1" x14ac:dyDescent="0.15"/>
    <row r="112" ht="12" customHeight="1" x14ac:dyDescent="0.15"/>
    <row r="113" ht="12" customHeight="1" x14ac:dyDescent="0.15"/>
    <row r="114" ht="15" customHeight="1" x14ac:dyDescent="0.15"/>
  </sheetData>
  <mergeCells count="1">
    <mergeCell ref="A3:C3"/>
  </mergeCells>
  <phoneticPr fontId="2"/>
  <pageMargins left="0.59055118110236227" right="0.59055118110236227" top="0.78740157480314965" bottom="0.59055118110236227" header="0.31496062992125984" footer="0.1968503937007874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10</vt:i4>
      </vt:variant>
      <vt:variant>
        <vt:lpstr>名前付き一覧</vt:lpstr>
      </vt:variant>
      <vt:variant>
        <vt:i4>3</vt:i4>
      </vt:variant>
    </vt:vector>
  </HeadingPairs>
  <TitlesOfParts>
    <vt:vector baseType="lpstr" size="13">
      <vt:lpstr>目次</vt:lpstr>
      <vt:lpstr>商業１</vt:lpstr>
      <vt:lpstr>商業２ </vt:lpstr>
      <vt:lpstr>商業３</vt:lpstr>
      <vt:lpstr>商業４（道内）</vt:lpstr>
      <vt:lpstr>商業a</vt:lpstr>
      <vt:lpstr>商業b</vt:lpstr>
      <vt:lpstr>商業c</vt:lpstr>
      <vt:lpstr>貿易1</vt:lpstr>
      <vt:lpstr>貿易2</vt:lpstr>
      <vt:lpstr>商業１!Print_Area</vt:lpstr>
      <vt:lpstr>'商業２ '!Print_Area</vt:lpstr>
      <vt:lpstr>商業b!Print_Area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2024-03-07T10:09:32Z</cp:lastPrinted>
  <dcterms:created xsi:type="dcterms:W3CDTF">2006-04-12T10:15:54Z</dcterms:created>
  <dcterms:modified xsi:type="dcterms:W3CDTF">2026-05-13T04:45:16Z</dcterms:modified>
</cp:coreProperties>
</file>